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tabRatio="826" activeTab="8"/>
  </bookViews>
  <sheets>
    <sheet name="БРУС" sheetId="1" r:id="rId1"/>
    <sheet name="БРУСОК" sheetId="2" r:id="rId2"/>
    <sheet name="ДОСКА ОБРЕЗНАЯ" sheetId="3" r:id="rId3"/>
    <sheet name="НЕОБРЕЗНАЯ ДОСКА" sheetId="4" r:id="rId4"/>
    <sheet name="ВАГОНКА" sheetId="5" r:id="rId5"/>
    <sheet name="ЕВРОВАГОНКА" sheetId="6" r:id="rId6"/>
    <sheet name="ЕВРОВАГОНКА (ЛИПА)" sheetId="7" r:id="rId7"/>
    <sheet name="ПОЛОВАЯ ДОСКА" sheetId="8" r:id="rId8"/>
    <sheet name="СТРОГАНАЯ ДОСКА" sheetId="9" r:id="rId9"/>
    <sheet name="ФАНЕРА" sheetId="10" r:id="rId10"/>
    <sheet name="КРОВЕЛЬНЫЕ МАТЕРИАЛЫ" sheetId="11" r:id="rId11"/>
  </sheets>
  <definedNames>
    <definedName name="_xlnm.Print_Area" localSheetId="6">'ЕВРОВАГОНКА (ЛИПА)'!$A$3:$L$78</definedName>
    <definedName name="_xlnm.Print_Area" localSheetId="10">'КРОВЕЛЬНЫЕ МАТЕРИАЛЫ'!$A$1:$H$56</definedName>
    <definedName name="_xlnm.Print_Area" localSheetId="9">'ФАНЕРА'!$B$2:$K$3</definedName>
  </definedNames>
  <calcPr fullCalcOnLoad="1" refMode="R1C1"/>
</workbook>
</file>

<file path=xl/sharedStrings.xml><?xml version="1.0" encoding="utf-8"?>
<sst xmlns="http://schemas.openxmlformats.org/spreadsheetml/2006/main" count="647" uniqueCount="228">
  <si>
    <t>ДОСКА ОБРЕЗНАЯ</t>
  </si>
  <si>
    <t>БРУСОК</t>
  </si>
  <si>
    <t>ПОЛОВАЯ ДОСКА</t>
  </si>
  <si>
    <t>ЕВРОВАГОНКА</t>
  </si>
  <si>
    <t>ВАГОНКА</t>
  </si>
  <si>
    <t>СТРОГАНАЯ ДОСКА</t>
  </si>
  <si>
    <t>БРУС</t>
  </si>
  <si>
    <t>№</t>
  </si>
  <si>
    <t>РАЗМЕРА</t>
  </si>
  <si>
    <t>СОРТ</t>
  </si>
  <si>
    <t>ЕДИН</t>
  </si>
  <si>
    <t>ЦЕНА РУБ.</t>
  </si>
  <si>
    <t>ЦЕНА</t>
  </si>
  <si>
    <t>М3</t>
  </si>
  <si>
    <t>ПРИМЕЧАНИЯ</t>
  </si>
  <si>
    <t>ЦЕНА В РУБ.</t>
  </si>
  <si>
    <t>35мм*90мм*3м/6м</t>
  </si>
  <si>
    <t>35мм*140мм*3м/6м</t>
  </si>
  <si>
    <t>36мм*140мм*3м/6м</t>
  </si>
  <si>
    <t>сухой</t>
  </si>
  <si>
    <t>35мм*135мм*3м/6м</t>
  </si>
  <si>
    <t>20мм*100мм*2м/3м/4м/6м</t>
  </si>
  <si>
    <t>20мм*150мм*2м/3м/4м/6м</t>
  </si>
  <si>
    <t>20мм*200мм*2м/3м/4м/6м</t>
  </si>
  <si>
    <t>25мм*100мм*2м/3м/4м/6м</t>
  </si>
  <si>
    <t>25мм*150мм*2м/3м/4м/6м</t>
  </si>
  <si>
    <t>25мм*200мм*2м/3м/4м/6м</t>
  </si>
  <si>
    <t>40мм*100мм*2м/3м/4м/6м</t>
  </si>
  <si>
    <t>40мм*150мм*2м/3м/4м/6м</t>
  </si>
  <si>
    <t>40мм*200мм*2м/3м/4м/6м</t>
  </si>
  <si>
    <t>50мм*100мм*2м/3м/4м/6м</t>
  </si>
  <si>
    <t>50мм*150мм*2м/3м/4м/6м</t>
  </si>
  <si>
    <t>50мм*200мм*2м/3м/4м/6м</t>
  </si>
  <si>
    <t>Естес. Влажн.</t>
  </si>
  <si>
    <t>20мм*100мм*3м/6м</t>
  </si>
  <si>
    <t>20мм*130мм*3м/6м</t>
  </si>
  <si>
    <t>20мм*150мм*3м/6м</t>
  </si>
  <si>
    <t>ЕСТЕС.ВЛАЖ</t>
  </si>
  <si>
    <t>12.5мм*96мм*2м/2.2м/2.4м/2.5м/2.6м/2.7м/3м/4м/5м/6м</t>
  </si>
  <si>
    <t>А</t>
  </si>
  <si>
    <t>КВ/М.</t>
  </si>
  <si>
    <t>Б</t>
  </si>
  <si>
    <t>С</t>
  </si>
  <si>
    <t>ЕЛЬ  СОСНА</t>
  </si>
  <si>
    <t>ЕД.</t>
  </si>
  <si>
    <t>ЕЛЬ. СОСНА</t>
  </si>
  <si>
    <t>ЕЛЬ СОСНА</t>
  </si>
  <si>
    <t>НЕОБРЕЗНАЯ ДОСКА</t>
  </si>
  <si>
    <t>25мм*100мм*6м</t>
  </si>
  <si>
    <t>25мм*150мм*6м</t>
  </si>
  <si>
    <t>25мм*130мм*6м</t>
  </si>
  <si>
    <t>25мм*200мм*6м</t>
  </si>
  <si>
    <t>брусок строганый</t>
  </si>
  <si>
    <t>ОТ 7 ДО 9 метров</t>
  </si>
  <si>
    <t>под заказ</t>
  </si>
  <si>
    <t>ЦЕНА КУБ/МЕТР</t>
  </si>
  <si>
    <t>КУБ/МЕТР</t>
  </si>
  <si>
    <t>МЕТР/КВ</t>
  </si>
  <si>
    <t>Фанера березовая влагостойкая марки ФК размер 1525х1525 мм</t>
  </si>
  <si>
    <t>Толщина</t>
  </si>
  <si>
    <t>Листов в М3</t>
  </si>
  <si>
    <t>Сорт 4/4н/ш</t>
  </si>
  <si>
    <t>Сорт 3/4н/ш</t>
  </si>
  <si>
    <t>Сорт 2/4ш2</t>
  </si>
  <si>
    <t>Сорт 2/3ш2</t>
  </si>
  <si>
    <t>Сорт 2/2ш2</t>
  </si>
  <si>
    <t>Сорт 1/2ш2</t>
  </si>
  <si>
    <t>мм</t>
  </si>
  <si>
    <t>Руб/м3</t>
  </si>
  <si>
    <t>Руб/лист</t>
  </si>
  <si>
    <t>143.3</t>
  </si>
  <si>
    <t>107.49</t>
  </si>
  <si>
    <t>71.66</t>
  </si>
  <si>
    <t>53.74</t>
  </si>
  <si>
    <t>47.77</t>
  </si>
  <si>
    <t>35.83</t>
  </si>
  <si>
    <t>28.66</t>
  </si>
  <si>
    <t>23.88</t>
  </si>
  <si>
    <t>20.47</t>
  </si>
  <si>
    <t>Шлифованная Фанера березовая влагостойкая марки ФК размер 1525х1525 мм</t>
  </si>
  <si>
    <t xml:space="preserve">Фанера хвойная повышенной влагостойкости (водостойкая) марки ФСФ размер 2440х1220мм </t>
  </si>
  <si>
    <t>Объем пачки</t>
  </si>
  <si>
    <t>Количество листов в пачке</t>
  </si>
  <si>
    <t>цена сорта 2/3,3/3</t>
  </si>
  <si>
    <t>цена сорт 1/3</t>
  </si>
  <si>
    <t>Шт.</t>
  </si>
  <si>
    <t>Руб/пачка</t>
  </si>
  <si>
    <t>1.122</t>
  </si>
  <si>
    <t>51.68</t>
  </si>
  <si>
    <t>1.125</t>
  </si>
  <si>
    <t>37.32</t>
  </si>
  <si>
    <t>1.143</t>
  </si>
  <si>
    <t>27.99</t>
  </si>
  <si>
    <t>1.116</t>
  </si>
  <si>
    <t>22.39</t>
  </si>
  <si>
    <t>18.66</t>
  </si>
  <si>
    <t>15.99</t>
  </si>
  <si>
    <t>Фанера березовая повышенной влагостойкости (водостойкая) марки ФСФ размер 1525х1525мм</t>
  </si>
  <si>
    <t>Сорт 4/4</t>
  </si>
  <si>
    <t>Сорт 3/4ш2</t>
  </si>
  <si>
    <t>Фанера березовая повышенной влагостойкости (водостойкая) марки ФСФ размер 2440х1220мм</t>
  </si>
  <si>
    <t>83.98</t>
  </si>
  <si>
    <t>55.98</t>
  </si>
  <si>
    <t>33.59</t>
  </si>
  <si>
    <t>22.04</t>
  </si>
  <si>
    <t>Фанера березовая повышенной влагостойкости (водостойкая) марки ФСФ размер 3000х1500мм</t>
  </si>
  <si>
    <t>55.55</t>
  </si>
  <si>
    <t>27.77</t>
  </si>
  <si>
    <t>24.69</t>
  </si>
  <si>
    <t>22.22</t>
  </si>
  <si>
    <t>18.52</t>
  </si>
  <si>
    <t>14.81</t>
  </si>
  <si>
    <t>12.34</t>
  </si>
  <si>
    <t>10.58</t>
  </si>
  <si>
    <t>Фанера ламинированная березовая повышенной влагостойкости (водостойкая) марки ФСФ размер 2440х1220мм</t>
  </si>
  <si>
    <t>Сорт 2/2</t>
  </si>
  <si>
    <t>Сорт 1/2</t>
  </si>
  <si>
    <t>Сорт 1/1</t>
  </si>
  <si>
    <t>Фанера ламинированная березовая повышенной влагостойкости (водостойкая) марки ФСФ размер 3000х1500мм</t>
  </si>
  <si>
    <t>Плиты OSB-3 размер 2440х1220мм АRBEC Forest Prodact Inc., КАНАДА</t>
  </si>
  <si>
    <t>Толщина, мм</t>
  </si>
  <si>
    <t>Размер листа</t>
  </si>
  <si>
    <t>Кол-во листов в м.куб.</t>
  </si>
  <si>
    <t>Кол-во листов в пачке</t>
  </si>
  <si>
    <t>Руб\лист</t>
  </si>
  <si>
    <t>9</t>
  </si>
  <si>
    <t>2440х1220</t>
  </si>
  <si>
    <t>18.06</t>
  </si>
  <si>
    <t>WWW.GOSTLES.RU</t>
  </si>
  <si>
    <t xml:space="preserve"> </t>
  </si>
  <si>
    <t>100мм*100мм</t>
  </si>
  <si>
    <t>100мм*150мм</t>
  </si>
  <si>
    <t>100мм*200мм</t>
  </si>
  <si>
    <t>150мм*150мм</t>
  </si>
  <si>
    <t>150мм*200мм</t>
  </si>
  <si>
    <t>200мм*200мм</t>
  </si>
  <si>
    <t>30мм*40мм</t>
  </si>
  <si>
    <t>25мм*50мм</t>
  </si>
  <si>
    <t>30мм*50мм</t>
  </si>
  <si>
    <t>40мм*40мм</t>
  </si>
  <si>
    <t>40мм*50мм</t>
  </si>
  <si>
    <t>40мм*60мм</t>
  </si>
  <si>
    <t>50мм*50мм</t>
  </si>
  <si>
    <t>50мм*70мм</t>
  </si>
  <si>
    <t>25мм*30мм</t>
  </si>
  <si>
    <t>25мм*40мм</t>
  </si>
  <si>
    <t>Длина</t>
  </si>
  <si>
    <t>3 метра</t>
  </si>
  <si>
    <t>6 метра</t>
  </si>
  <si>
    <t>25мм*100мм</t>
  </si>
  <si>
    <t>25мм*150мм</t>
  </si>
  <si>
    <t>25мм*200мм</t>
  </si>
  <si>
    <t>40мм*100мм</t>
  </si>
  <si>
    <t>40мм*150мм</t>
  </si>
  <si>
    <t>40мм*200мм</t>
  </si>
  <si>
    <t>50мм*100мм</t>
  </si>
  <si>
    <t>50мм*150мм</t>
  </si>
  <si>
    <t>50мм*200мм</t>
  </si>
  <si>
    <t>6 метр</t>
  </si>
  <si>
    <t>3 метр</t>
  </si>
  <si>
    <t>2 метр</t>
  </si>
  <si>
    <t>Наименование</t>
  </si>
  <si>
    <t>Размер, мм</t>
  </si>
  <si>
    <t>Цена, руб</t>
  </si>
  <si>
    <t>От 500шт</t>
  </si>
  <si>
    <t>ПЛОСКИЙ ЛИСТ ОЦИНКОВАННЫЙ</t>
  </si>
  <si>
    <t>1000 х 2000</t>
  </si>
  <si>
    <t>Цена договорная</t>
  </si>
  <si>
    <t>1250 х 2000</t>
  </si>
  <si>
    <t>1250 х 2500</t>
  </si>
  <si>
    <t>Марка</t>
  </si>
  <si>
    <t>Общая ширина, мм</t>
  </si>
  <si>
    <t>Рабочая ширина, мм</t>
  </si>
  <si>
    <t>Длина, мм</t>
  </si>
  <si>
    <t>ГОФРОЛИСТ ОЦИНКОВАННЫЙ</t>
  </si>
  <si>
    <t>Гофра 900х2000</t>
  </si>
  <si>
    <t>Гофра 1140х2000</t>
  </si>
  <si>
    <t>Гофра 1140х2500</t>
  </si>
  <si>
    <t>С8</t>
  </si>
  <si>
    <t>ПРОФНАСТИЛ ОЦИНКОВАННЫЙ</t>
  </si>
  <si>
    <t>в размер</t>
  </si>
  <si>
    <t>-</t>
  </si>
  <si>
    <t>С21</t>
  </si>
  <si>
    <t xml:space="preserve">ПРОФНАСТИЛ ОЦИНКОВАННЫЙ  С ПОЛИМЕРНЫМ ПОКРЫТИЕМ </t>
  </si>
  <si>
    <t>RAL</t>
  </si>
  <si>
    <t>Вишневый</t>
  </si>
  <si>
    <t>Синий</t>
  </si>
  <si>
    <t>Зеленый</t>
  </si>
  <si>
    <t>Коричневый</t>
  </si>
  <si>
    <t>Белый</t>
  </si>
  <si>
    <t xml:space="preserve">Мы заинтересованы в долгосрочном и взаимовыгодном </t>
  </si>
  <si>
    <t>сотрудничестве и будем рады видеть Вас нашими партнерами.</t>
  </si>
  <si>
    <t>36мм*120мм*3м/6м</t>
  </si>
  <si>
    <t>Сорт</t>
  </si>
  <si>
    <t>Толщ.</t>
  </si>
  <si>
    <t>Шир.</t>
  </si>
  <si>
    <t>Р.Ш.</t>
  </si>
  <si>
    <t>Уп-ка</t>
  </si>
  <si>
    <t>Пл-дь</t>
  </si>
  <si>
    <t>Объем</t>
  </si>
  <si>
    <t>Цена</t>
  </si>
  <si>
    <t>Цены</t>
  </si>
  <si>
    <t>шт</t>
  </si>
  <si>
    <t>кв.м.</t>
  </si>
  <si>
    <t>куб.м.</t>
  </si>
  <si>
    <t>руб/м2</t>
  </si>
  <si>
    <t>руб/уп</t>
  </si>
  <si>
    <t>руб/м3</t>
  </si>
  <si>
    <t>1шт.</t>
  </si>
  <si>
    <t>В</t>
  </si>
  <si>
    <t>ПОЛОГ (ЛИПА)</t>
  </si>
  <si>
    <t>АФРИКАНСКИЙ АБАШ</t>
  </si>
  <si>
    <t>Наименован.</t>
  </si>
  <si>
    <t>Толщ</t>
  </si>
  <si>
    <t>Шир</t>
  </si>
  <si>
    <t>Цена.</t>
  </si>
  <si>
    <t>мм.</t>
  </si>
  <si>
    <t>п.м.</t>
  </si>
  <si>
    <t>Галтель</t>
  </si>
  <si>
    <t>Наличник</t>
  </si>
  <si>
    <t>фигурн./плоск.</t>
  </si>
  <si>
    <t>Плинтус</t>
  </si>
  <si>
    <r>
      <t xml:space="preserve">ЕВРОВАГОНКА (ЛИПА)  </t>
    </r>
    <r>
      <rPr>
        <b/>
        <i/>
        <sz val="14"/>
        <rFont val="Arial Cyr"/>
        <family val="0"/>
      </rPr>
      <t xml:space="preserve">                  </t>
    </r>
  </si>
  <si>
    <t>Сухой</t>
  </si>
  <si>
    <t>КАМЕР. СУШКА</t>
  </si>
  <si>
    <t>ЕСТ. ВЛАЖНОСТЬ</t>
  </si>
  <si>
    <t>25мм*130мм</t>
  </si>
  <si>
    <t>РАЗМЕР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</si>
</sst>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&quot;р.&quot;"/>
    <numFmt numFmtId="201" formatCode="#,##0_р_."/>
    <numFmt numFmtId="202" formatCode="0.0000"/>
    <numFmt numFmtId="203" formatCode="0.0"/>
    <numFmt numFmtId="204" formatCode="#,##0.00&quot;р.&quot;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u val="single"/>
      <sz val="16"/>
      <color indexed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2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b/>
      <i/>
      <sz val="9"/>
      <color indexed="63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color indexed="63"/>
      <name val="Arial Cyr"/>
      <family val="0"/>
    </font>
    <font>
      <b/>
      <sz val="20"/>
      <name val="Arial Cyr"/>
      <family val="0"/>
    </font>
    <font>
      <b/>
      <sz val="26"/>
      <name val="Arial"/>
      <family val="0"/>
    </font>
    <font>
      <b/>
      <sz val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8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horizontal="left" wrapText="1"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9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42" applyFont="1" applyAlignment="1" applyProtection="1">
      <alignment horizontal="right" vertical="center"/>
      <protection/>
    </xf>
    <xf numFmtId="0" fontId="1" fillId="0" borderId="0" xfId="42" applyAlignment="1" applyProtection="1">
      <alignment horizontal="right" vertical="center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200" fontId="13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13" fillId="33" borderId="15" xfId="0" applyFont="1" applyFill="1" applyBorder="1" applyAlignment="1">
      <alignment horizontal="center" wrapText="1"/>
    </xf>
    <xf numFmtId="200" fontId="13" fillId="33" borderId="15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0" fillId="0" borderId="30" xfId="0" applyBorder="1" applyAlignment="1">
      <alignment/>
    </xf>
    <xf numFmtId="2" fontId="0" fillId="0" borderId="30" xfId="0" applyNumberFormat="1" applyBorder="1" applyAlignment="1">
      <alignment/>
    </xf>
    <xf numFmtId="202" fontId="0" fillId="0" borderId="31" xfId="0" applyNumberFormat="1" applyBorder="1" applyAlignment="1">
      <alignment/>
    </xf>
    <xf numFmtId="1" fontId="25" fillId="34" borderId="32" xfId="0" applyNumberFormat="1" applyFont="1" applyFill="1" applyBorder="1" applyAlignment="1">
      <alignment/>
    </xf>
    <xf numFmtId="1" fontId="25" fillId="34" borderId="33" xfId="0" applyNumberFormat="1" applyFont="1" applyFill="1" applyBorder="1" applyAlignment="1">
      <alignment/>
    </xf>
    <xf numFmtId="177" fontId="26" fillId="0" borderId="29" xfId="0" applyNumberFormat="1" applyFont="1" applyBorder="1" applyAlignment="1">
      <alignment/>
    </xf>
    <xf numFmtId="203" fontId="26" fillId="0" borderId="34" xfId="0" applyNumberFormat="1" applyFont="1" applyBorder="1" applyAlignment="1">
      <alignment/>
    </xf>
    <xf numFmtId="0" fontId="20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0" fillId="0" borderId="15" xfId="0" applyBorder="1" applyAlignment="1">
      <alignment/>
    </xf>
    <xf numFmtId="1" fontId="25" fillId="34" borderId="37" xfId="0" applyNumberFormat="1" applyFont="1" applyFill="1" applyBorder="1" applyAlignment="1">
      <alignment/>
    </xf>
    <xf numFmtId="0" fontId="20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24" fillId="0" borderId="40" xfId="0" applyFont="1" applyBorder="1" applyAlignment="1">
      <alignment/>
    </xf>
    <xf numFmtId="1" fontId="25" fillId="34" borderId="41" xfId="0" applyNumberFormat="1" applyFont="1" applyFill="1" applyBorder="1" applyAlignment="1">
      <alignment/>
    </xf>
    <xf numFmtId="203" fontId="26" fillId="0" borderId="42" xfId="0" applyNumberFormat="1" applyFont="1" applyBorder="1" applyAlignment="1">
      <alignment/>
    </xf>
    <xf numFmtId="0" fontId="20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24" fillId="0" borderId="45" xfId="0" applyFont="1" applyBorder="1" applyAlignment="1">
      <alignment/>
    </xf>
    <xf numFmtId="1" fontId="25" fillId="34" borderId="46" xfId="0" applyNumberFormat="1" applyFont="1" applyFill="1" applyBorder="1" applyAlignment="1">
      <alignment/>
    </xf>
    <xf numFmtId="203" fontId="26" fillId="0" borderId="47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02" fontId="0" fillId="0" borderId="0" xfId="0" applyNumberFormat="1" applyBorder="1" applyAlignment="1">
      <alignment/>
    </xf>
    <xf numFmtId="1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203" fontId="2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4" fillId="0" borderId="44" xfId="0" applyFont="1" applyBorder="1" applyAlignment="1">
      <alignment horizontal="center"/>
    </xf>
    <xf numFmtId="2" fontId="24" fillId="0" borderId="45" xfId="0" applyNumberFormat="1" applyFont="1" applyBorder="1" applyAlignment="1">
      <alignment/>
    </xf>
    <xf numFmtId="202" fontId="24" fillId="0" borderId="48" xfId="0" applyNumberFormat="1" applyFont="1" applyBorder="1" applyAlignment="1">
      <alignment/>
    </xf>
    <xf numFmtId="177" fontId="26" fillId="0" borderId="44" xfId="0" applyNumberFormat="1" applyFont="1" applyBorder="1" applyAlignment="1">
      <alignment horizontal="right"/>
    </xf>
    <xf numFmtId="0" fontId="24" fillId="0" borderId="15" xfId="0" applyFont="1" applyFill="1" applyBorder="1" applyAlignment="1">
      <alignment/>
    </xf>
    <xf numFmtId="0" fontId="20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16" xfId="0" applyFont="1" applyBorder="1" applyAlignment="1">
      <alignment/>
    </xf>
    <xf numFmtId="2" fontId="24" fillId="0" borderId="51" xfId="0" applyNumberFormat="1" applyFont="1" applyBorder="1" applyAlignment="1">
      <alignment/>
    </xf>
    <xf numFmtId="202" fontId="24" fillId="0" borderId="52" xfId="0" applyNumberFormat="1" applyFont="1" applyBorder="1" applyAlignment="1">
      <alignment/>
    </xf>
    <xf numFmtId="1" fontId="25" fillId="34" borderId="17" xfId="0" applyNumberFormat="1" applyFont="1" applyFill="1" applyBorder="1" applyAlignment="1">
      <alignment/>
    </xf>
    <xf numFmtId="1" fontId="25" fillId="34" borderId="22" xfId="0" applyNumberFormat="1" applyFont="1" applyFill="1" applyBorder="1" applyAlignment="1">
      <alignment/>
    </xf>
    <xf numFmtId="177" fontId="26" fillId="0" borderId="50" xfId="0" applyNumberFormat="1" applyFont="1" applyBorder="1" applyAlignment="1">
      <alignment horizontal="right"/>
    </xf>
    <xf numFmtId="203" fontId="26" fillId="0" borderId="53" xfId="0" applyNumberFormat="1" applyFont="1" applyBorder="1" applyAlignment="1">
      <alignment/>
    </xf>
    <xf numFmtId="2" fontId="24" fillId="0" borderId="30" xfId="0" applyNumberFormat="1" applyFont="1" applyBorder="1" applyAlignment="1">
      <alignment/>
    </xf>
    <xf numFmtId="202" fontId="24" fillId="0" borderId="31" xfId="0" applyNumberFormat="1" applyFont="1" applyBorder="1" applyAlignment="1">
      <alignment/>
    </xf>
    <xf numFmtId="177" fontId="26" fillId="0" borderId="29" xfId="0" applyNumberFormat="1" applyFont="1" applyBorder="1" applyAlignment="1">
      <alignment horizontal="right"/>
    </xf>
    <xf numFmtId="203" fontId="26" fillId="0" borderId="33" xfId="0" applyNumberFormat="1" applyFont="1" applyBorder="1" applyAlignment="1">
      <alignment/>
    </xf>
    <xf numFmtId="0" fontId="24" fillId="0" borderId="54" xfId="0" applyFont="1" applyBorder="1" applyAlignment="1">
      <alignment horizontal="center"/>
    </xf>
    <xf numFmtId="2" fontId="24" fillId="0" borderId="24" xfId="0" applyNumberFormat="1" applyFont="1" applyBorder="1" applyAlignment="1">
      <alignment/>
    </xf>
    <xf numFmtId="202" fontId="24" fillId="0" borderId="25" xfId="0" applyNumberFormat="1" applyFont="1" applyBorder="1" applyAlignment="1">
      <alignment/>
    </xf>
    <xf numFmtId="1" fontId="25" fillId="34" borderId="55" xfId="0" applyNumberFormat="1" applyFont="1" applyFill="1" applyBorder="1" applyAlignment="1">
      <alignment/>
    </xf>
    <xf numFmtId="1" fontId="25" fillId="34" borderId="56" xfId="0" applyNumberFormat="1" applyFont="1" applyFill="1" applyBorder="1" applyAlignment="1">
      <alignment/>
    </xf>
    <xf numFmtId="177" fontId="26" fillId="0" borderId="54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202" fontId="24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 horizontal="right"/>
    </xf>
    <xf numFmtId="203" fontId="26" fillId="0" borderId="0" xfId="0" applyNumberFormat="1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0" fillId="0" borderId="57" xfId="0" applyFont="1" applyFill="1" applyBorder="1" applyAlignment="1">
      <alignment/>
    </xf>
    <xf numFmtId="0" fontId="0" fillId="0" borderId="50" xfId="0" applyBorder="1" applyAlignment="1">
      <alignment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54" xfId="0" applyBorder="1" applyAlignment="1">
      <alignment/>
    </xf>
    <xf numFmtId="0" fontId="20" fillId="0" borderId="54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60" xfId="0" applyFont="1" applyBorder="1" applyAlignment="1">
      <alignment horizontal="center"/>
    </xf>
    <xf numFmtId="0" fontId="25" fillId="0" borderId="61" xfId="0" applyFont="1" applyBorder="1" applyAlignment="1">
      <alignment/>
    </xf>
    <xf numFmtId="0" fontId="25" fillId="0" borderId="44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203" fontId="25" fillId="34" borderId="28" xfId="0" applyNumberFormat="1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25" fillId="0" borderId="57" xfId="0" applyFont="1" applyBorder="1" applyAlignment="1">
      <alignment/>
    </xf>
    <xf numFmtId="0" fontId="25" fillId="0" borderId="63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64" xfId="0" applyBorder="1" applyAlignment="1">
      <alignment/>
    </xf>
    <xf numFmtId="203" fontId="25" fillId="34" borderId="49" xfId="0" applyNumberFormat="1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203" fontId="25" fillId="34" borderId="26" xfId="0" applyNumberFormat="1" applyFont="1" applyFill="1" applyBorder="1" applyAlignment="1">
      <alignment horizontal="center"/>
    </xf>
    <xf numFmtId="0" fontId="25" fillId="0" borderId="65" xfId="0" applyFont="1" applyBorder="1" applyAlignment="1">
      <alignment/>
    </xf>
    <xf numFmtId="0" fontId="25" fillId="0" borderId="39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66" xfId="0" applyBorder="1" applyAlignment="1">
      <alignment horizontal="center"/>
    </xf>
    <xf numFmtId="203" fontId="25" fillId="34" borderId="38" xfId="0" applyNumberFormat="1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200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204" fontId="8" fillId="0" borderId="1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distributed" vertical="center"/>
    </xf>
    <xf numFmtId="200" fontId="6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00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00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200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200" fontId="8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left" vertical="center" indent="2"/>
    </xf>
    <xf numFmtId="0" fontId="8" fillId="0" borderId="15" xfId="0" applyFont="1" applyFill="1" applyBorder="1" applyAlignment="1">
      <alignment horizontal="left" vertical="center" wrapText="1" indent="2"/>
    </xf>
    <xf numFmtId="0" fontId="8" fillId="0" borderId="15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center" vertical="center"/>
    </xf>
    <xf numFmtId="200" fontId="8" fillId="0" borderId="15" xfId="0" applyNumberFormat="1" applyFont="1" applyFill="1" applyBorder="1" applyAlignment="1">
      <alignment horizontal="center" vertical="center"/>
    </xf>
    <xf numFmtId="0" fontId="21" fillId="0" borderId="68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69" xfId="0" applyFill="1" applyBorder="1" applyAlignment="1">
      <alignment horizontal="center" wrapText="1"/>
    </xf>
    <xf numFmtId="0" fontId="0" fillId="33" borderId="70" xfId="0" applyFill="1" applyBorder="1" applyAlignment="1">
      <alignment horizontal="center" wrapText="1"/>
    </xf>
    <xf numFmtId="0" fontId="0" fillId="33" borderId="71" xfId="0" applyFill="1" applyBorder="1" applyAlignment="1">
      <alignment wrapText="1"/>
    </xf>
    <xf numFmtId="0" fontId="0" fillId="33" borderId="72" xfId="0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9" fillId="33" borderId="0" xfId="42" applyFont="1" applyFill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200" fontId="13" fillId="33" borderId="15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200" fontId="13" fillId="33" borderId="16" xfId="0" applyNumberFormat="1" applyFont="1" applyFill="1" applyBorder="1" applyAlignment="1">
      <alignment horizontal="center" vertical="center" wrapText="1"/>
    </xf>
    <xf numFmtId="200" fontId="13" fillId="33" borderId="51" xfId="0" applyNumberFormat="1" applyFont="1" applyFill="1" applyBorder="1" applyAlignment="1">
      <alignment horizontal="center" vertical="center" wrapText="1"/>
    </xf>
    <xf numFmtId="200" fontId="13" fillId="33" borderId="45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top" wrapText="1"/>
    </xf>
    <xf numFmtId="0" fontId="14" fillId="0" borderId="51" xfId="0" applyFont="1" applyBorder="1" applyAlignment="1">
      <alignment vertical="top" wrapText="1"/>
    </xf>
    <xf numFmtId="0" fontId="14" fillId="0" borderId="45" xfId="0" applyFont="1" applyBorder="1" applyAlignment="1">
      <alignment vertical="top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16" xfId="0" applyFont="1" applyBorder="1" applyAlignment="1">
      <alignment vertical="top" wrapText="1"/>
    </xf>
    <xf numFmtId="0" fontId="4" fillId="0" borderId="51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narod.yandex.ru/images/ni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narod.yandex.ru/images/ni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narod.yandex.ru/images/ni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narod.yandex.ru/images/ni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narod.yandex.ru/images/ni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narod.yandex.ru/images/ni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9525</xdr:rowOff>
    </xdr:to>
    <xdr:pic>
      <xdr:nvPicPr>
        <xdr:cNvPr id="1" name="Picture 3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8097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" name="Picture 3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8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" name="Picture 2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971925" y="18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4" name="Picture 2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18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18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9525</xdr:rowOff>
    </xdr:to>
    <xdr:pic>
      <xdr:nvPicPr>
        <xdr:cNvPr id="6" name="Picture 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143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" name="Picture 2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8" name="Picture 2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971925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9" name="Picture 2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0" name="Picture 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9525</xdr:rowOff>
    </xdr:to>
    <xdr:pic>
      <xdr:nvPicPr>
        <xdr:cNvPr id="11" name="Picture 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4765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" name="Picture 2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3" name="Picture 1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9719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4" name="Picture 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5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9525</xdr:rowOff>
    </xdr:to>
    <xdr:pic>
      <xdr:nvPicPr>
        <xdr:cNvPr id="16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8098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7" name="Picture 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18" name="Picture 1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97192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9" name="Picture 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20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9525</xdr:rowOff>
    </xdr:to>
    <xdr:pic>
      <xdr:nvPicPr>
        <xdr:cNvPr id="21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31432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2" name="Picture 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31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3" name="Picture 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971925" y="31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4" name="Picture 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31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5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31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9525</xdr:rowOff>
    </xdr:to>
    <xdr:pic>
      <xdr:nvPicPr>
        <xdr:cNvPr id="26" name="Picture 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3476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7" name="Picture 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34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" name="Picture 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971925" y="34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9" name="Picture 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34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0" name="Picture 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34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31" name="Picture 3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32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33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34" name="Picture 3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31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5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34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36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37" name="Picture 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38" name="Picture 3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280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39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31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40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34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41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31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42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34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43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31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44" name="Picture 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34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45" name="Picture 3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91125" y="34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pic>
      <xdr:nvPicPr>
        <xdr:cNvPr id="1" name="Picture 4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09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9525</xdr:colOff>
      <xdr:row>6</xdr:row>
      <xdr:rowOff>0</xdr:rowOff>
    </xdr:to>
    <xdr:pic>
      <xdr:nvPicPr>
        <xdr:cNvPr id="2" name="Picture 4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0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pic>
      <xdr:nvPicPr>
        <xdr:cNvPr id="3" name="Picture 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" y="220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4" name="Picture 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00" y="220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pic>
      <xdr:nvPicPr>
        <xdr:cNvPr id="5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72100" y="220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pic>
      <xdr:nvPicPr>
        <xdr:cNvPr id="6" name="Picture 4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09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9525</xdr:colOff>
      <xdr:row>6</xdr:row>
      <xdr:rowOff>0</xdr:rowOff>
    </xdr:to>
    <xdr:pic>
      <xdr:nvPicPr>
        <xdr:cNvPr id="7" name="Picture 4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0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pic>
      <xdr:nvPicPr>
        <xdr:cNvPr id="8" name="Picture 3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" y="220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9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00" y="220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pic>
      <xdr:nvPicPr>
        <xdr:cNvPr id="10" name="Picture 3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72100" y="220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pic>
      <xdr:nvPicPr>
        <xdr:cNvPr id="11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09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9525</xdr:colOff>
      <xdr:row>6</xdr:row>
      <xdr:rowOff>0</xdr:rowOff>
    </xdr:to>
    <xdr:pic>
      <xdr:nvPicPr>
        <xdr:cNvPr id="12" name="Picture 3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0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pic>
      <xdr:nvPicPr>
        <xdr:cNvPr id="13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" y="220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14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00" y="220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0</xdr:rowOff>
    </xdr:to>
    <xdr:pic>
      <xdr:nvPicPr>
        <xdr:cNvPr id="15" name="Picture 3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72100" y="220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9525</xdr:colOff>
      <xdr:row>21</xdr:row>
      <xdr:rowOff>0</xdr:rowOff>
    </xdr:to>
    <xdr:pic>
      <xdr:nvPicPr>
        <xdr:cNvPr id="16" name="Picture 4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26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9525</xdr:colOff>
      <xdr:row>21</xdr:row>
      <xdr:rowOff>0</xdr:rowOff>
    </xdr:to>
    <xdr:pic>
      <xdr:nvPicPr>
        <xdr:cNvPr id="17" name="Picture 4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" y="626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18" name="Picture 4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00" y="626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19" name="Picture 5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72100" y="626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9525</xdr:colOff>
      <xdr:row>21</xdr:row>
      <xdr:rowOff>0</xdr:rowOff>
    </xdr:to>
    <xdr:pic>
      <xdr:nvPicPr>
        <xdr:cNvPr id="20" name="Picture 5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26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9525</xdr:colOff>
      <xdr:row>21</xdr:row>
      <xdr:rowOff>0</xdr:rowOff>
    </xdr:to>
    <xdr:pic>
      <xdr:nvPicPr>
        <xdr:cNvPr id="21" name="Picture 5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" y="626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22" name="Picture 5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00" y="626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23" name="Picture 5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72100" y="626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9525</xdr:colOff>
      <xdr:row>21</xdr:row>
      <xdr:rowOff>0</xdr:rowOff>
    </xdr:to>
    <xdr:pic>
      <xdr:nvPicPr>
        <xdr:cNvPr id="24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26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9525</xdr:colOff>
      <xdr:row>21</xdr:row>
      <xdr:rowOff>0</xdr:rowOff>
    </xdr:to>
    <xdr:pic>
      <xdr:nvPicPr>
        <xdr:cNvPr id="25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0" y="626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26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00" y="626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4</xdr:col>
      <xdr:colOff>9525</xdr:colOff>
      <xdr:row>21</xdr:row>
      <xdr:rowOff>0</xdr:rowOff>
    </xdr:to>
    <xdr:pic>
      <xdr:nvPicPr>
        <xdr:cNvPr id="27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72100" y="6267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9525</xdr:rowOff>
    </xdr:to>
    <xdr:pic>
      <xdr:nvPicPr>
        <xdr:cNvPr id="1" name="Picture 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18288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" name="Picture 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182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" name="Picture 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182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4" name="Picture 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182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182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9525</xdr:rowOff>
    </xdr:to>
    <xdr:pic>
      <xdr:nvPicPr>
        <xdr:cNvPr id="6" name="Picture 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1050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" name="Picture 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8" name="Picture 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9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0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9525</xdr:rowOff>
    </xdr:to>
    <xdr:pic>
      <xdr:nvPicPr>
        <xdr:cNvPr id="11" name="Picture 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3812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" name="Picture 1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3" name="Picture 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4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5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16" name="Picture 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17" name="Picture 1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0</xdr:rowOff>
    </xdr:to>
    <xdr:pic>
      <xdr:nvPicPr>
        <xdr:cNvPr id="18" name="Picture 2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0</xdr:rowOff>
    </xdr:to>
    <xdr:pic>
      <xdr:nvPicPr>
        <xdr:cNvPr id="19" name="Picture 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20" name="Picture 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1" name="Picture 2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22" name="Picture 2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0</xdr:rowOff>
    </xdr:to>
    <xdr:pic>
      <xdr:nvPicPr>
        <xdr:cNvPr id="23" name="Picture 2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0</xdr:rowOff>
    </xdr:to>
    <xdr:pic>
      <xdr:nvPicPr>
        <xdr:cNvPr id="24" name="Picture 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25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6" name="Picture 2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7</xdr:row>
      <xdr:rowOff>0</xdr:rowOff>
    </xdr:to>
    <xdr:pic>
      <xdr:nvPicPr>
        <xdr:cNvPr id="27" name="Picture 2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0</xdr:rowOff>
    </xdr:to>
    <xdr:pic>
      <xdr:nvPicPr>
        <xdr:cNvPr id="28" name="Picture 3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0</xdr:rowOff>
    </xdr:to>
    <xdr:pic>
      <xdr:nvPicPr>
        <xdr:cNvPr id="29" name="Picture 3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30" name="Picture 3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5</xdr:row>
      <xdr:rowOff>276225</xdr:rowOff>
    </xdr:from>
    <xdr:to>
      <xdr:col>5</xdr:col>
      <xdr:colOff>523875</xdr:colOff>
      <xdr:row>6</xdr:row>
      <xdr:rowOff>0</xdr:rowOff>
    </xdr:to>
    <xdr:pic>
      <xdr:nvPicPr>
        <xdr:cNvPr id="31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38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32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33" name="Picture 3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34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35" name="Picture 3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38100</xdr:rowOff>
    </xdr:from>
    <xdr:to>
      <xdr:col>6</xdr:col>
      <xdr:colOff>9525</xdr:colOff>
      <xdr:row>5</xdr:row>
      <xdr:rowOff>47625</xdr:rowOff>
    </xdr:to>
    <xdr:pic>
      <xdr:nvPicPr>
        <xdr:cNvPr id="36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14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37" name="Picture 3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8" name="Picture 4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9" name="Picture 4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40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1" name="Picture 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42" name="Picture 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9525</xdr:colOff>
      <xdr:row>13</xdr:row>
      <xdr:rowOff>0</xdr:rowOff>
    </xdr:to>
    <xdr:pic>
      <xdr:nvPicPr>
        <xdr:cNvPr id="43" name="Picture 4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9525</xdr:colOff>
      <xdr:row>13</xdr:row>
      <xdr:rowOff>0</xdr:rowOff>
    </xdr:to>
    <xdr:pic>
      <xdr:nvPicPr>
        <xdr:cNvPr id="44" name="Picture 4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45" name="Picture 4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6" name="Picture 4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7" name="Picture 4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8" name="Picture 5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9" name="Picture 5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0" name="Picture 5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pic>
      <xdr:nvPicPr>
        <xdr:cNvPr id="51" name="Picture 5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pic>
      <xdr:nvPicPr>
        <xdr:cNvPr id="52" name="Picture 5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53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54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55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56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7" name="Picture 5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8" name="Picture 6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59" name="Picture 6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0" name="Picture 6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1" name="Picture 6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2" name="Picture 6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3" name="Picture 6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4" name="Picture 6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65" name="Picture 6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66" name="Picture 6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67" name="Picture 6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68" name="Picture 7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69" name="Picture 7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70" name="Picture 7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9525</xdr:colOff>
      <xdr:row>13</xdr:row>
      <xdr:rowOff>0</xdr:rowOff>
    </xdr:to>
    <xdr:pic>
      <xdr:nvPicPr>
        <xdr:cNvPr id="71" name="Picture 7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pic>
      <xdr:nvPicPr>
        <xdr:cNvPr id="72" name="Picture 7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73" name="Picture 7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74" name="Picture 7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75" name="Picture 7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9525</xdr:colOff>
      <xdr:row>13</xdr:row>
      <xdr:rowOff>0</xdr:rowOff>
    </xdr:to>
    <xdr:pic>
      <xdr:nvPicPr>
        <xdr:cNvPr id="76" name="Picture 7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pic>
      <xdr:nvPicPr>
        <xdr:cNvPr id="77" name="Picture 7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78" name="Picture 8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79" name="Picture 8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80" name="Picture 8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9525</xdr:colOff>
      <xdr:row>13</xdr:row>
      <xdr:rowOff>0</xdr:rowOff>
    </xdr:to>
    <xdr:pic>
      <xdr:nvPicPr>
        <xdr:cNvPr id="81" name="Picture 8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pic>
      <xdr:nvPicPr>
        <xdr:cNvPr id="82" name="Picture 8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83" name="Picture 8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84" name="Picture 8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85" name="Picture 8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9525</xdr:colOff>
      <xdr:row>13</xdr:row>
      <xdr:rowOff>0</xdr:rowOff>
    </xdr:to>
    <xdr:pic>
      <xdr:nvPicPr>
        <xdr:cNvPr id="86" name="Picture 8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pic>
      <xdr:nvPicPr>
        <xdr:cNvPr id="87" name="Picture 8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88" name="Picture 9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89" name="Picture 9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90" name="Picture 9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9525</xdr:colOff>
      <xdr:row>13</xdr:row>
      <xdr:rowOff>0</xdr:rowOff>
    </xdr:to>
    <xdr:pic>
      <xdr:nvPicPr>
        <xdr:cNvPr id="91" name="Picture 9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pic>
      <xdr:nvPicPr>
        <xdr:cNvPr id="92" name="Picture 9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93" name="Picture 9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94" name="Picture 9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95" name="Picture 9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9525</xdr:colOff>
      <xdr:row>13</xdr:row>
      <xdr:rowOff>0</xdr:rowOff>
    </xdr:to>
    <xdr:pic>
      <xdr:nvPicPr>
        <xdr:cNvPr id="96" name="Picture 9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pic>
      <xdr:nvPicPr>
        <xdr:cNvPr id="97" name="Picture 9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98" name="Picture 10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99" name="Picture 10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00" name="Picture 10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01" name="Picture 10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02" name="Picture 10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03" name="Picture 10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13</xdr:row>
      <xdr:rowOff>0</xdr:rowOff>
    </xdr:from>
    <xdr:to>
      <xdr:col>5</xdr:col>
      <xdr:colOff>523875</xdr:colOff>
      <xdr:row>13</xdr:row>
      <xdr:rowOff>0</xdr:rowOff>
    </xdr:to>
    <xdr:pic>
      <xdr:nvPicPr>
        <xdr:cNvPr id="104" name="Picture 10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05" name="Picture 1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06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38100</xdr:rowOff>
    </xdr:from>
    <xdr:to>
      <xdr:col>6</xdr:col>
      <xdr:colOff>9525</xdr:colOff>
      <xdr:row>8</xdr:row>
      <xdr:rowOff>47625</xdr:rowOff>
    </xdr:to>
    <xdr:pic>
      <xdr:nvPicPr>
        <xdr:cNvPr id="107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08" name="Picture 1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9" name="Picture 1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38100</xdr:rowOff>
    </xdr:from>
    <xdr:to>
      <xdr:col>6</xdr:col>
      <xdr:colOff>9525</xdr:colOff>
      <xdr:row>12</xdr:row>
      <xdr:rowOff>47625</xdr:rowOff>
    </xdr:to>
    <xdr:pic>
      <xdr:nvPicPr>
        <xdr:cNvPr id="110" name="Picture 11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7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1" name="Picture 1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2" name="Picture 1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13" name="Picture 1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38100</xdr:rowOff>
    </xdr:from>
    <xdr:to>
      <xdr:col>6</xdr:col>
      <xdr:colOff>9525</xdr:colOff>
      <xdr:row>10</xdr:row>
      <xdr:rowOff>47625</xdr:rowOff>
    </xdr:to>
    <xdr:pic>
      <xdr:nvPicPr>
        <xdr:cNvPr id="114" name="Picture 1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15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116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7</xdr:row>
      <xdr:rowOff>0</xdr:rowOff>
    </xdr:from>
    <xdr:to>
      <xdr:col>5</xdr:col>
      <xdr:colOff>523875</xdr:colOff>
      <xdr:row>7</xdr:row>
      <xdr:rowOff>0</xdr:rowOff>
    </xdr:to>
    <xdr:pic>
      <xdr:nvPicPr>
        <xdr:cNvPr id="117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118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19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20" name="Picture 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93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21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0</xdr:rowOff>
    </xdr:to>
    <xdr:pic>
      <xdr:nvPicPr>
        <xdr:cNvPr id="122" name="Picture 3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20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23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24" name="Picture 3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93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25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0</xdr:rowOff>
    </xdr:to>
    <xdr:pic>
      <xdr:nvPicPr>
        <xdr:cNvPr id="126" name="Picture 3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209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27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28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8</xdr:row>
      <xdr:rowOff>276225</xdr:rowOff>
    </xdr:from>
    <xdr:to>
      <xdr:col>5</xdr:col>
      <xdr:colOff>523875</xdr:colOff>
      <xdr:row>9</xdr:row>
      <xdr:rowOff>0</xdr:rowOff>
    </xdr:to>
    <xdr:pic>
      <xdr:nvPicPr>
        <xdr:cNvPr id="129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209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38100</xdr:rowOff>
    </xdr:from>
    <xdr:to>
      <xdr:col>6</xdr:col>
      <xdr:colOff>9525</xdr:colOff>
      <xdr:row>8</xdr:row>
      <xdr:rowOff>47625</xdr:rowOff>
    </xdr:to>
    <xdr:pic>
      <xdr:nvPicPr>
        <xdr:cNvPr id="130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97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31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2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33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4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35" name="Picture 1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36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38100</xdr:rowOff>
    </xdr:from>
    <xdr:to>
      <xdr:col>6</xdr:col>
      <xdr:colOff>9525</xdr:colOff>
      <xdr:row>12</xdr:row>
      <xdr:rowOff>47625</xdr:rowOff>
    </xdr:to>
    <xdr:pic>
      <xdr:nvPicPr>
        <xdr:cNvPr id="137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7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38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0</xdr:rowOff>
    </xdr:to>
    <xdr:pic>
      <xdr:nvPicPr>
        <xdr:cNvPr id="139" name="Picture 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0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41" name="Picture 3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42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0</xdr:rowOff>
    </xdr:to>
    <xdr:pic>
      <xdr:nvPicPr>
        <xdr:cNvPr id="143" name="Picture 3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4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45" name="Picture 3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46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47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12</xdr:row>
      <xdr:rowOff>276225</xdr:rowOff>
    </xdr:from>
    <xdr:to>
      <xdr:col>5</xdr:col>
      <xdr:colOff>523875</xdr:colOff>
      <xdr:row>13</xdr:row>
      <xdr:rowOff>0</xdr:rowOff>
    </xdr:to>
    <xdr:pic>
      <xdr:nvPicPr>
        <xdr:cNvPr id="148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38100</xdr:rowOff>
    </xdr:from>
    <xdr:to>
      <xdr:col>6</xdr:col>
      <xdr:colOff>9525</xdr:colOff>
      <xdr:row>12</xdr:row>
      <xdr:rowOff>47625</xdr:rowOff>
    </xdr:to>
    <xdr:pic>
      <xdr:nvPicPr>
        <xdr:cNvPr id="149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7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50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51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52" name="Picture 1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53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54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55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56" name="Picture 5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57" name="Picture 6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58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59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60" name="Picture 1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61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62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63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64" name="Picture 6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65" name="Picture 6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66" name="Picture 5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67" name="Picture 6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68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69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70" name="Picture 1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71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72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73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74" name="Picture 7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75" name="Picture 6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76" name="Picture 6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77" name="Picture 5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78" name="Picture 6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79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80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81" name="Picture 1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82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83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84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85" name="Picture 8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86" name="Picture 10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87" name="Picture 7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88" name="Picture 6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89" name="Picture 6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90" name="Picture 5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91" name="Picture 6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92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93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94" name="Picture 1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95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96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197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98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199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00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38100</xdr:rowOff>
    </xdr:from>
    <xdr:to>
      <xdr:col>6</xdr:col>
      <xdr:colOff>9525</xdr:colOff>
      <xdr:row>10</xdr:row>
      <xdr:rowOff>47625</xdr:rowOff>
    </xdr:to>
    <xdr:pic>
      <xdr:nvPicPr>
        <xdr:cNvPr id="201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02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03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04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10</xdr:row>
      <xdr:rowOff>276225</xdr:rowOff>
    </xdr:from>
    <xdr:to>
      <xdr:col>5</xdr:col>
      <xdr:colOff>523875</xdr:colOff>
      <xdr:row>11</xdr:row>
      <xdr:rowOff>0</xdr:rowOff>
    </xdr:to>
    <xdr:pic>
      <xdr:nvPicPr>
        <xdr:cNvPr id="205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38100</xdr:rowOff>
    </xdr:from>
    <xdr:to>
      <xdr:col>6</xdr:col>
      <xdr:colOff>9525</xdr:colOff>
      <xdr:row>10</xdr:row>
      <xdr:rowOff>47625</xdr:rowOff>
    </xdr:to>
    <xdr:pic>
      <xdr:nvPicPr>
        <xdr:cNvPr id="206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07" name="Picture 6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08" name="Picture 6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09" name="Picture 1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10" name="Picture 1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11" name="Picture 1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38100</xdr:rowOff>
    </xdr:from>
    <xdr:to>
      <xdr:col>6</xdr:col>
      <xdr:colOff>9525</xdr:colOff>
      <xdr:row>12</xdr:row>
      <xdr:rowOff>47625</xdr:rowOff>
    </xdr:to>
    <xdr:pic>
      <xdr:nvPicPr>
        <xdr:cNvPr id="212" name="Picture 1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7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13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14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15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38100</xdr:rowOff>
    </xdr:from>
    <xdr:to>
      <xdr:col>6</xdr:col>
      <xdr:colOff>9525</xdr:colOff>
      <xdr:row>12</xdr:row>
      <xdr:rowOff>47625</xdr:rowOff>
    </xdr:to>
    <xdr:pic>
      <xdr:nvPicPr>
        <xdr:cNvPr id="216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7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17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18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19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12</xdr:row>
      <xdr:rowOff>276225</xdr:rowOff>
    </xdr:from>
    <xdr:to>
      <xdr:col>5</xdr:col>
      <xdr:colOff>523875</xdr:colOff>
      <xdr:row>13</xdr:row>
      <xdr:rowOff>0</xdr:rowOff>
    </xdr:to>
    <xdr:pic>
      <xdr:nvPicPr>
        <xdr:cNvPr id="220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38100</xdr:rowOff>
    </xdr:from>
    <xdr:to>
      <xdr:col>6</xdr:col>
      <xdr:colOff>9525</xdr:colOff>
      <xdr:row>12</xdr:row>
      <xdr:rowOff>47625</xdr:rowOff>
    </xdr:to>
    <xdr:pic>
      <xdr:nvPicPr>
        <xdr:cNvPr id="221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07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22" name="Picture 6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23" name="Picture 6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24" name="Picture 1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25" name="Picture 11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26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27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28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29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30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31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32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13</xdr:row>
      <xdr:rowOff>0</xdr:rowOff>
    </xdr:from>
    <xdr:to>
      <xdr:col>5</xdr:col>
      <xdr:colOff>523875</xdr:colOff>
      <xdr:row>13</xdr:row>
      <xdr:rowOff>0</xdr:rowOff>
    </xdr:to>
    <xdr:pic>
      <xdr:nvPicPr>
        <xdr:cNvPr id="233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34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35" name="Picture 6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36" name="Picture 6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37" name="Picture 1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38" name="Picture 1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39" name="Picture 1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40" name="Picture 1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41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42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43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44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45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46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47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13</xdr:row>
      <xdr:rowOff>0</xdr:rowOff>
    </xdr:from>
    <xdr:to>
      <xdr:col>5</xdr:col>
      <xdr:colOff>523875</xdr:colOff>
      <xdr:row>13</xdr:row>
      <xdr:rowOff>0</xdr:rowOff>
    </xdr:to>
    <xdr:pic>
      <xdr:nvPicPr>
        <xdr:cNvPr id="248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49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50" name="Picture 6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51" name="Picture 7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52" name="Picture 6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53" name="Picture 6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54" name="Picture 1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55" name="Picture 11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56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57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58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59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60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61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62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13</xdr:row>
      <xdr:rowOff>0</xdr:rowOff>
    </xdr:from>
    <xdr:to>
      <xdr:col>5</xdr:col>
      <xdr:colOff>523875</xdr:colOff>
      <xdr:row>13</xdr:row>
      <xdr:rowOff>0</xdr:rowOff>
    </xdr:to>
    <xdr:pic>
      <xdr:nvPicPr>
        <xdr:cNvPr id="263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64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65" name="Picture 6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66" name="Picture 6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67" name="Picture 1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68" name="Picture 1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69" name="Picture 1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70" name="Picture 1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71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72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73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74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75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76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77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13</xdr:row>
      <xdr:rowOff>0</xdr:rowOff>
    </xdr:from>
    <xdr:to>
      <xdr:col>5</xdr:col>
      <xdr:colOff>523875</xdr:colOff>
      <xdr:row>13</xdr:row>
      <xdr:rowOff>0</xdr:rowOff>
    </xdr:to>
    <xdr:pic>
      <xdr:nvPicPr>
        <xdr:cNvPr id="278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79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80" name="Picture 8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81" name="Picture 10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13</xdr:row>
      <xdr:rowOff>0</xdr:rowOff>
    </xdr:from>
    <xdr:to>
      <xdr:col>5</xdr:col>
      <xdr:colOff>523875</xdr:colOff>
      <xdr:row>13</xdr:row>
      <xdr:rowOff>0</xdr:rowOff>
    </xdr:to>
    <xdr:pic>
      <xdr:nvPicPr>
        <xdr:cNvPr id="282" name="Picture 10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83" name="Picture 6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84" name="Picture 7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85" name="Picture 6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86" name="Picture 6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87" name="Picture 1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88" name="Picture 11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89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90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91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92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93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94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95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13</xdr:row>
      <xdr:rowOff>0</xdr:rowOff>
    </xdr:from>
    <xdr:to>
      <xdr:col>5</xdr:col>
      <xdr:colOff>523875</xdr:colOff>
      <xdr:row>13</xdr:row>
      <xdr:rowOff>0</xdr:rowOff>
    </xdr:to>
    <xdr:pic>
      <xdr:nvPicPr>
        <xdr:cNvPr id="296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97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98" name="Picture 6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299" name="Picture 6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00" name="Picture 1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01" name="Picture 1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02" name="Picture 1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03" name="Picture 1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04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05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06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07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08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09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10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13</xdr:row>
      <xdr:rowOff>0</xdr:rowOff>
    </xdr:from>
    <xdr:to>
      <xdr:col>5</xdr:col>
      <xdr:colOff>523875</xdr:colOff>
      <xdr:row>13</xdr:row>
      <xdr:rowOff>0</xdr:rowOff>
    </xdr:to>
    <xdr:pic>
      <xdr:nvPicPr>
        <xdr:cNvPr id="311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12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13" name="Picture 9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14" name="Picture 10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15" name="Picture 8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16" name="Picture 10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13</xdr:row>
      <xdr:rowOff>0</xdr:rowOff>
    </xdr:from>
    <xdr:to>
      <xdr:col>5</xdr:col>
      <xdr:colOff>523875</xdr:colOff>
      <xdr:row>13</xdr:row>
      <xdr:rowOff>0</xdr:rowOff>
    </xdr:to>
    <xdr:pic>
      <xdr:nvPicPr>
        <xdr:cNvPr id="317" name="Picture 10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18" name="Picture 6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19" name="Picture 7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20" name="Picture 6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21" name="Picture 6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22" name="Picture 1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23" name="Picture 11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24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25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26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27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28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29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30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13</xdr:row>
      <xdr:rowOff>0</xdr:rowOff>
    </xdr:from>
    <xdr:to>
      <xdr:col>5</xdr:col>
      <xdr:colOff>523875</xdr:colOff>
      <xdr:row>13</xdr:row>
      <xdr:rowOff>0</xdr:rowOff>
    </xdr:to>
    <xdr:pic>
      <xdr:nvPicPr>
        <xdr:cNvPr id="331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32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33" name="Picture 6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34" name="Picture 6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35" name="Picture 1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36" name="Picture 1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37" name="Picture 1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38" name="Picture 1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39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40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41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42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43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44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45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13</xdr:row>
      <xdr:rowOff>0</xdr:rowOff>
    </xdr:from>
    <xdr:to>
      <xdr:col>5</xdr:col>
      <xdr:colOff>523875</xdr:colOff>
      <xdr:row>13</xdr:row>
      <xdr:rowOff>0</xdr:rowOff>
    </xdr:to>
    <xdr:pic>
      <xdr:nvPicPr>
        <xdr:cNvPr id="346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pic>
      <xdr:nvPicPr>
        <xdr:cNvPr id="347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348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349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350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351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352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353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0</xdr:rowOff>
    </xdr:to>
    <xdr:pic>
      <xdr:nvPicPr>
        <xdr:cNvPr id="354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265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9525</xdr:rowOff>
    </xdr:to>
    <xdr:pic>
      <xdr:nvPicPr>
        <xdr:cNvPr id="355" name="Picture 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356" name="Picture 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357" name="Picture 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358" name="Picture 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359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9525</xdr:rowOff>
    </xdr:to>
    <xdr:pic>
      <xdr:nvPicPr>
        <xdr:cNvPr id="360" name="Picture 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572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361" name="Picture 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62" name="Picture 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363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364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57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9525</xdr:rowOff>
    </xdr:to>
    <xdr:pic>
      <xdr:nvPicPr>
        <xdr:cNvPr id="365" name="Picture 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8291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66" name="Picture 1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367" name="Picture 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368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369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pic>
      <xdr:nvPicPr>
        <xdr:cNvPr id="370" name="Picture 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9525</xdr:colOff>
      <xdr:row>16</xdr:row>
      <xdr:rowOff>0</xdr:rowOff>
    </xdr:to>
    <xdr:pic>
      <xdr:nvPicPr>
        <xdr:cNvPr id="371" name="Picture 1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0</xdr:rowOff>
    </xdr:to>
    <xdr:pic>
      <xdr:nvPicPr>
        <xdr:cNvPr id="372" name="Picture 2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9525</xdr:colOff>
      <xdr:row>16</xdr:row>
      <xdr:rowOff>0</xdr:rowOff>
    </xdr:to>
    <xdr:pic>
      <xdr:nvPicPr>
        <xdr:cNvPr id="373" name="Picture 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374" name="Picture 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pic>
      <xdr:nvPicPr>
        <xdr:cNvPr id="375" name="Picture 2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9525</xdr:colOff>
      <xdr:row>16</xdr:row>
      <xdr:rowOff>0</xdr:rowOff>
    </xdr:to>
    <xdr:pic>
      <xdr:nvPicPr>
        <xdr:cNvPr id="376" name="Picture 2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0</xdr:rowOff>
    </xdr:to>
    <xdr:pic>
      <xdr:nvPicPr>
        <xdr:cNvPr id="377" name="Picture 2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9525</xdr:colOff>
      <xdr:row>16</xdr:row>
      <xdr:rowOff>0</xdr:rowOff>
    </xdr:to>
    <xdr:pic>
      <xdr:nvPicPr>
        <xdr:cNvPr id="378" name="Picture 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379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pic>
      <xdr:nvPicPr>
        <xdr:cNvPr id="380" name="Picture 2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9525</xdr:colOff>
      <xdr:row>16</xdr:row>
      <xdr:rowOff>0</xdr:rowOff>
    </xdr:to>
    <xdr:pic>
      <xdr:nvPicPr>
        <xdr:cNvPr id="381" name="Picture 2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0</xdr:rowOff>
    </xdr:to>
    <xdr:pic>
      <xdr:nvPicPr>
        <xdr:cNvPr id="382" name="Picture 3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9525</xdr:colOff>
      <xdr:row>16</xdr:row>
      <xdr:rowOff>0</xdr:rowOff>
    </xdr:to>
    <xdr:pic>
      <xdr:nvPicPr>
        <xdr:cNvPr id="383" name="Picture 3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384" name="Picture 3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14</xdr:row>
      <xdr:rowOff>257175</xdr:rowOff>
    </xdr:from>
    <xdr:to>
      <xdr:col>5</xdr:col>
      <xdr:colOff>523875</xdr:colOff>
      <xdr:row>15</xdr:row>
      <xdr:rowOff>0</xdr:rowOff>
    </xdr:to>
    <xdr:pic>
      <xdr:nvPicPr>
        <xdr:cNvPr id="385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829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386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387" name="Picture 3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388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389" name="Picture 3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38100</xdr:rowOff>
    </xdr:from>
    <xdr:to>
      <xdr:col>6</xdr:col>
      <xdr:colOff>9525</xdr:colOff>
      <xdr:row>14</xdr:row>
      <xdr:rowOff>47625</xdr:rowOff>
    </xdr:to>
    <xdr:pic>
      <xdr:nvPicPr>
        <xdr:cNvPr id="390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61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0</xdr:rowOff>
    </xdr:to>
    <xdr:pic>
      <xdr:nvPicPr>
        <xdr:cNvPr id="391" name="Picture 3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0</xdr:rowOff>
    </xdr:to>
    <xdr:pic>
      <xdr:nvPicPr>
        <xdr:cNvPr id="392" name="Picture 4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0</xdr:rowOff>
    </xdr:to>
    <xdr:pic>
      <xdr:nvPicPr>
        <xdr:cNvPr id="393" name="Picture 4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0</xdr:rowOff>
    </xdr:to>
    <xdr:pic>
      <xdr:nvPicPr>
        <xdr:cNvPr id="394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0</xdr:rowOff>
    </xdr:to>
    <xdr:pic>
      <xdr:nvPicPr>
        <xdr:cNvPr id="395" name="Picture 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0</xdr:rowOff>
    </xdr:to>
    <xdr:pic>
      <xdr:nvPicPr>
        <xdr:cNvPr id="396" name="Picture 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9525</xdr:colOff>
      <xdr:row>16</xdr:row>
      <xdr:rowOff>0</xdr:rowOff>
    </xdr:to>
    <xdr:pic>
      <xdr:nvPicPr>
        <xdr:cNvPr id="397" name="Picture 4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9525</xdr:colOff>
      <xdr:row>16</xdr:row>
      <xdr:rowOff>0</xdr:rowOff>
    </xdr:to>
    <xdr:pic>
      <xdr:nvPicPr>
        <xdr:cNvPr id="398" name="Picture 4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9525</xdr:colOff>
      <xdr:row>16</xdr:row>
      <xdr:rowOff>0</xdr:rowOff>
    </xdr:to>
    <xdr:pic>
      <xdr:nvPicPr>
        <xdr:cNvPr id="399" name="Picture 4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9525</xdr:colOff>
      <xdr:row>16</xdr:row>
      <xdr:rowOff>0</xdr:rowOff>
    </xdr:to>
    <xdr:pic>
      <xdr:nvPicPr>
        <xdr:cNvPr id="400" name="Picture 5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9525</xdr:colOff>
      <xdr:row>16</xdr:row>
      <xdr:rowOff>0</xdr:rowOff>
    </xdr:to>
    <xdr:pic>
      <xdr:nvPicPr>
        <xdr:cNvPr id="401" name="Picture 5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9525</xdr:colOff>
      <xdr:row>16</xdr:row>
      <xdr:rowOff>0</xdr:rowOff>
    </xdr:to>
    <xdr:pic>
      <xdr:nvPicPr>
        <xdr:cNvPr id="402" name="Picture 5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03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04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05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06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07" name="Picture 5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08" name="Picture 6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09" name="Picture 6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10" name="Picture 6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11" name="Picture 6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12" name="Picture 6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13" name="Picture 6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14" name="Picture 6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15" name="Picture 1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16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17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18" name="Picture 1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19" name="Picture 1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20" name="Picture 11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21" name="Picture 1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22" name="Picture 1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23" name="Picture 1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24" name="Picture 1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425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482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26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16</xdr:row>
      <xdr:rowOff>0</xdr:rowOff>
    </xdr:from>
    <xdr:to>
      <xdr:col>5</xdr:col>
      <xdr:colOff>523875</xdr:colOff>
      <xdr:row>16</xdr:row>
      <xdr:rowOff>0</xdr:rowOff>
    </xdr:to>
    <xdr:pic>
      <xdr:nvPicPr>
        <xdr:cNvPr id="427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28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29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30" name="Picture 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31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32" name="Picture 3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33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34" name="Picture 3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35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36" name="Picture 3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37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38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16</xdr:row>
      <xdr:rowOff>0</xdr:rowOff>
    </xdr:from>
    <xdr:to>
      <xdr:col>5</xdr:col>
      <xdr:colOff>523875</xdr:colOff>
      <xdr:row>16</xdr:row>
      <xdr:rowOff>0</xdr:rowOff>
    </xdr:to>
    <xdr:pic>
      <xdr:nvPicPr>
        <xdr:cNvPr id="439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40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41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42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43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44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45" name="Picture 1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46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47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48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49" name="Picture 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50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51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52" name="Picture 3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53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54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55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16</xdr:row>
      <xdr:rowOff>0</xdr:rowOff>
    </xdr:from>
    <xdr:to>
      <xdr:col>5</xdr:col>
      <xdr:colOff>523875</xdr:colOff>
      <xdr:row>16</xdr:row>
      <xdr:rowOff>0</xdr:rowOff>
    </xdr:to>
    <xdr:pic>
      <xdr:nvPicPr>
        <xdr:cNvPr id="456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57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58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59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60" name="Picture 1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61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62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63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64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65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66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67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68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69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70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16</xdr:row>
      <xdr:rowOff>0</xdr:rowOff>
    </xdr:from>
    <xdr:to>
      <xdr:col>5</xdr:col>
      <xdr:colOff>523875</xdr:colOff>
      <xdr:row>16</xdr:row>
      <xdr:rowOff>0</xdr:rowOff>
    </xdr:to>
    <xdr:pic>
      <xdr:nvPicPr>
        <xdr:cNvPr id="471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72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73" name="Picture 6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74" name="Picture 6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75" name="Picture 1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76" name="Picture 1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77" name="Picture 1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78" name="Picture 1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79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80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81" name="Picture 1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82" name="Picture 1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83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84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85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16</xdr:row>
      <xdr:rowOff>0</xdr:rowOff>
    </xdr:from>
    <xdr:to>
      <xdr:col>5</xdr:col>
      <xdr:colOff>523875</xdr:colOff>
      <xdr:row>16</xdr:row>
      <xdr:rowOff>0</xdr:rowOff>
    </xdr:to>
    <xdr:pic>
      <xdr:nvPicPr>
        <xdr:cNvPr id="486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87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88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89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90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91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92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93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9525</xdr:colOff>
      <xdr:row>16</xdr:row>
      <xdr:rowOff>0</xdr:rowOff>
    </xdr:to>
    <xdr:pic>
      <xdr:nvPicPr>
        <xdr:cNvPr id="494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38800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495" name="Picture 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96" name="Picture 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97" name="Picture 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498" name="Picture 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99" name="Picture 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00" name="Picture 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76750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501" name="Picture 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02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293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03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04" name="Picture 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348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05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06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9525</xdr:rowOff>
    </xdr:to>
    <xdr:pic>
      <xdr:nvPicPr>
        <xdr:cNvPr id="1" name="Picture 19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17335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" name="Picture 19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" name="Picture 19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4" name="Picture 19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5" name="Picture 19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9525</xdr:rowOff>
    </xdr:to>
    <xdr:pic>
      <xdr:nvPicPr>
        <xdr:cNvPr id="6" name="Picture 19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009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" name="Picture 19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00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8" name="Picture 19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00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9" name="Picture 20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00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0" name="Picture 20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00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9525</xdr:rowOff>
    </xdr:to>
    <xdr:pic>
      <xdr:nvPicPr>
        <xdr:cNvPr id="11" name="Picture 20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5622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" name="Picture 20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5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13" name="Picture 20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5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4" name="Picture 20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5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15" name="Picture 20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5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pic>
      <xdr:nvPicPr>
        <xdr:cNvPr id="16" name="Picture 20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7" name="Picture 20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8" name="Picture 2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19" name="Picture 2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20" name="Picture 2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pic>
      <xdr:nvPicPr>
        <xdr:cNvPr id="21" name="Picture 2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2" name="Picture 2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3" name="Picture 21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24" name="Picture 2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25" name="Picture 2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pic>
      <xdr:nvPicPr>
        <xdr:cNvPr id="26" name="Picture 2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7" name="Picture 2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28" name="Picture 21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29" name="Picture 22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30" name="Picture 2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5</xdr:row>
      <xdr:rowOff>276225</xdr:rowOff>
    </xdr:from>
    <xdr:to>
      <xdr:col>5</xdr:col>
      <xdr:colOff>523875</xdr:colOff>
      <xdr:row>6</xdr:row>
      <xdr:rowOff>0</xdr:rowOff>
    </xdr:to>
    <xdr:pic>
      <xdr:nvPicPr>
        <xdr:cNvPr id="31" name="Picture 2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28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32" name="Picture 22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56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33" name="Picture 22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34" name="Picture 22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35" name="Picture 2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38100</xdr:rowOff>
    </xdr:from>
    <xdr:to>
      <xdr:col>6</xdr:col>
      <xdr:colOff>9525</xdr:colOff>
      <xdr:row>5</xdr:row>
      <xdr:rowOff>47625</xdr:rowOff>
    </xdr:to>
    <xdr:pic>
      <xdr:nvPicPr>
        <xdr:cNvPr id="36" name="Picture 2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37" name="Picture 22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38" name="Picture 22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39" name="Picture 23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40" name="Picture 23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41" name="Picture 23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42" name="Picture 2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43" name="Picture 2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44" name="Picture 23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45" name="Picture 2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46" name="Picture 23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47" name="Picture 2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48" name="Picture 23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49" name="Picture 24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50" name="Picture 24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51" name="Picture 2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52" name="Picture 2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53" name="Picture 2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54" name="Picture 24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55" name="Picture 24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56" name="Picture 24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57" name="Picture 24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58" name="Picture 24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59" name="Picture 25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60" name="Picture 25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61" name="Picture 25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62" name="Picture 25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63" name="Picture 25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64" name="Picture 2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65" name="Picture 2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66" name="Picture 2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67" name="Picture 2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68" name="Picture 25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pic>
      <xdr:nvPicPr>
        <xdr:cNvPr id="69" name="Picture 26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70" name="Picture 26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71" name="Picture 26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72" name="Picture 26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73" name="Picture 26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pic>
      <xdr:nvPicPr>
        <xdr:cNvPr id="74" name="Picture 26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75" name="Picture 26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76" name="Picture 26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77" name="Picture 26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78" name="Picture 26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pic>
      <xdr:nvPicPr>
        <xdr:cNvPr id="79" name="Picture 27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80" name="Picture 27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81" name="Picture 27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82" name="Picture 27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83" name="Picture 27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pic>
      <xdr:nvPicPr>
        <xdr:cNvPr id="84" name="Picture 27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85" name="Picture 27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86" name="Picture 27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87" name="Picture 27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88" name="Picture 27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pic>
      <xdr:nvPicPr>
        <xdr:cNvPr id="89" name="Picture 28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90" name="Picture 28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91" name="Picture 28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92" name="Picture 28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93" name="Picture 28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pic>
      <xdr:nvPicPr>
        <xdr:cNvPr id="94" name="Picture 28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95" name="Picture 28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96" name="Picture 28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97" name="Picture 28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98" name="Picture 28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99" name="Picture 29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00" name="Picture 29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01" name="Picture 29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02" name="Picture 29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03" name="Picture 29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8</xdr:row>
      <xdr:rowOff>0</xdr:rowOff>
    </xdr:from>
    <xdr:to>
      <xdr:col>5</xdr:col>
      <xdr:colOff>523875</xdr:colOff>
      <xdr:row>8</xdr:row>
      <xdr:rowOff>0</xdr:rowOff>
    </xdr:to>
    <xdr:pic>
      <xdr:nvPicPr>
        <xdr:cNvPr id="104" name="Picture 29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05" name="Picture 29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06" name="Picture 29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07" name="Picture 29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08" name="Picture 29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09" name="Picture 30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10" name="Picture 30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11" name="Picture 30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12" name="Picture 30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13" name="Picture 30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14" name="Picture 30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9525</xdr:rowOff>
    </xdr:to>
    <xdr:pic>
      <xdr:nvPicPr>
        <xdr:cNvPr id="115" name="Picture 30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2860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16" name="Picture 30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28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17" name="Picture 30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28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18" name="Picture 3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28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119" name="Picture 3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28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6</xdr:row>
      <xdr:rowOff>276225</xdr:rowOff>
    </xdr:from>
    <xdr:to>
      <xdr:col>5</xdr:col>
      <xdr:colOff>523875</xdr:colOff>
      <xdr:row>7</xdr:row>
      <xdr:rowOff>0</xdr:rowOff>
    </xdr:to>
    <xdr:pic>
      <xdr:nvPicPr>
        <xdr:cNvPr id="120" name="Picture 3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38100</xdr:rowOff>
    </xdr:from>
    <xdr:to>
      <xdr:col>6</xdr:col>
      <xdr:colOff>9525</xdr:colOff>
      <xdr:row>6</xdr:row>
      <xdr:rowOff>47625</xdr:rowOff>
    </xdr:to>
    <xdr:pic>
      <xdr:nvPicPr>
        <xdr:cNvPr id="121" name="Picture 3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32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pic>
      <xdr:nvPicPr>
        <xdr:cNvPr id="122" name="Picture 3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23" name="Picture 31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4" name="Picture 3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125" name="Picture 3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26" name="Picture 3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27" name="Picture 3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28" name="Picture 31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129" name="Picture 32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30" name="Picture 3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31" name="Picture 3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32" name="Picture 32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pic>
      <xdr:nvPicPr>
        <xdr:cNvPr id="133" name="Picture 32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pic>
      <xdr:nvPicPr>
        <xdr:cNvPr id="134" name="Picture 32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35" name="Picture 3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36" name="Picture 3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37" name="Picture 32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38" name="Picture 32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39" name="Picture 33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40" name="Picture 33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41" name="Picture 19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42" name="Picture 20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43" name="Picture 20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44" name="Picture 22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45" name="Picture 2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46" name="Picture 3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47" name="Picture 3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48" name="Picture 2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49" name="Picture 2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50" name="Picture 2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51" name="Picture 22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52" name="Picture 22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53" name="Picture 2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54" name="Picture 3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55" name="Picture 3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56" name="Picture 19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57" name="Picture 20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58" name="Picture 20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59" name="Picture 22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60" name="Picture 2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61" name="Picture 3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62" name="Picture 3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63" name="Picture 2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64" name="Picture 24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65" name="Picture 24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66" name="Picture 24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67" name="Picture 24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68" name="Picture 25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69" name="Picture 29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70" name="Picture 29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71" name="Picture 29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72" name="Picture 3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73" name="Picture 3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74" name="Picture 32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75" name="Picture 2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76" name="Picture 2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77" name="Picture 2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78" name="Picture 22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79" name="Picture 22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80" name="Picture 2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81" name="Picture 3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82" name="Picture 3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83" name="Picture 19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84" name="Picture 20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85" name="Picture 20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86" name="Picture 22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87" name="Picture 2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88" name="Picture 3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0</xdr:rowOff>
    </xdr:to>
    <xdr:pic>
      <xdr:nvPicPr>
        <xdr:cNvPr id="189" name="Picture 3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9525</xdr:rowOff>
    </xdr:to>
    <xdr:pic>
      <xdr:nvPicPr>
        <xdr:cNvPr id="190" name="Picture 19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91" name="Picture 19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283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92" name="Picture 19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283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93" name="Picture 19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283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194" name="Picture 19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283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9525</xdr:rowOff>
    </xdr:to>
    <xdr:pic>
      <xdr:nvPicPr>
        <xdr:cNvPr id="195" name="Picture 19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3095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6" name="Picture 19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309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7" name="Picture 19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309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8" name="Picture 20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309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99" name="Picture 20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09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9525</xdr:rowOff>
    </xdr:to>
    <xdr:pic>
      <xdr:nvPicPr>
        <xdr:cNvPr id="200" name="Picture 20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36099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01" name="Picture 20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02" name="Picture 20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03" name="Picture 20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04" name="Picture 20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9</xdr:row>
      <xdr:rowOff>257175</xdr:rowOff>
    </xdr:from>
    <xdr:to>
      <xdr:col>5</xdr:col>
      <xdr:colOff>523875</xdr:colOff>
      <xdr:row>10</xdr:row>
      <xdr:rowOff>0</xdr:rowOff>
    </xdr:to>
    <xdr:pic>
      <xdr:nvPicPr>
        <xdr:cNvPr id="205" name="Picture 2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52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06" name="Picture 22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38100</xdr:rowOff>
    </xdr:from>
    <xdr:to>
      <xdr:col>6</xdr:col>
      <xdr:colOff>9525</xdr:colOff>
      <xdr:row>9</xdr:row>
      <xdr:rowOff>47625</xdr:rowOff>
    </xdr:to>
    <xdr:pic>
      <xdr:nvPicPr>
        <xdr:cNvPr id="207" name="Picture 2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1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9525</xdr:rowOff>
    </xdr:to>
    <xdr:pic>
      <xdr:nvPicPr>
        <xdr:cNvPr id="208" name="Picture 30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33528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09" name="Picture 30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10" name="Picture 30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11" name="Picture 3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12" name="Picture 3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10</xdr:row>
      <xdr:rowOff>257175</xdr:rowOff>
    </xdr:from>
    <xdr:to>
      <xdr:col>5</xdr:col>
      <xdr:colOff>523875</xdr:colOff>
      <xdr:row>11</xdr:row>
      <xdr:rowOff>0</xdr:rowOff>
    </xdr:to>
    <xdr:pic>
      <xdr:nvPicPr>
        <xdr:cNvPr id="213" name="Picture 3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609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38100</xdr:rowOff>
    </xdr:from>
    <xdr:to>
      <xdr:col>6</xdr:col>
      <xdr:colOff>9525</xdr:colOff>
      <xdr:row>10</xdr:row>
      <xdr:rowOff>47625</xdr:rowOff>
    </xdr:to>
    <xdr:pic>
      <xdr:nvPicPr>
        <xdr:cNvPr id="214" name="Picture 3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9525</xdr:rowOff>
    </xdr:to>
    <xdr:pic>
      <xdr:nvPicPr>
        <xdr:cNvPr id="215" name="Picture 19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3867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216" name="Picture 19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217" name="Picture 19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218" name="Picture 19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19" name="Picture 19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9525</xdr:rowOff>
    </xdr:to>
    <xdr:pic>
      <xdr:nvPicPr>
        <xdr:cNvPr id="220" name="Picture 19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1243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221" name="Picture 19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222" name="Picture 19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223" name="Picture 20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224" name="Picture 20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9525</xdr:rowOff>
    </xdr:to>
    <xdr:pic>
      <xdr:nvPicPr>
        <xdr:cNvPr id="225" name="Picture 20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638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26" name="Picture 20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27" name="Picture 20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228" name="Picture 20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229" name="Picture 20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13</xdr:row>
      <xdr:rowOff>257175</xdr:rowOff>
    </xdr:from>
    <xdr:to>
      <xdr:col>5</xdr:col>
      <xdr:colOff>523875</xdr:colOff>
      <xdr:row>14</xdr:row>
      <xdr:rowOff>0</xdr:rowOff>
    </xdr:to>
    <xdr:pic>
      <xdr:nvPicPr>
        <xdr:cNvPr id="230" name="Picture 2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231" name="Picture 22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46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</xdr:row>
      <xdr:rowOff>38100</xdr:rowOff>
    </xdr:from>
    <xdr:to>
      <xdr:col>6</xdr:col>
      <xdr:colOff>9525</xdr:colOff>
      <xdr:row>13</xdr:row>
      <xdr:rowOff>47625</xdr:rowOff>
    </xdr:to>
    <xdr:pic>
      <xdr:nvPicPr>
        <xdr:cNvPr id="232" name="Picture 2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9525</xdr:rowOff>
    </xdr:to>
    <xdr:pic>
      <xdr:nvPicPr>
        <xdr:cNvPr id="233" name="Picture 30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815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234" name="Picture 30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8150" y="438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5" name="Picture 30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00525" y="438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36" name="Picture 30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38700" y="438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237" name="Picture 3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438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14</xdr:row>
      <xdr:rowOff>257175</xdr:rowOff>
    </xdr:from>
    <xdr:to>
      <xdr:col>5</xdr:col>
      <xdr:colOff>523875</xdr:colOff>
      <xdr:row>15</xdr:row>
      <xdr:rowOff>0</xdr:rowOff>
    </xdr:to>
    <xdr:pic>
      <xdr:nvPicPr>
        <xdr:cNvPr id="238" name="Picture 3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4638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38100</xdr:rowOff>
    </xdr:from>
    <xdr:to>
      <xdr:col>6</xdr:col>
      <xdr:colOff>9525</xdr:colOff>
      <xdr:row>14</xdr:row>
      <xdr:rowOff>47625</xdr:rowOff>
    </xdr:to>
    <xdr:pic>
      <xdr:nvPicPr>
        <xdr:cNvPr id="239" name="Picture 3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441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9525</xdr:rowOff>
    </xdr:to>
    <xdr:pic>
      <xdr:nvPicPr>
        <xdr:cNvPr id="1" name="Picture 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14573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" name="Picture 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3" name="Picture 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62225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4" name="Picture 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7660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5" name="Picture 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9525</xdr:rowOff>
    </xdr:to>
    <xdr:pic>
      <xdr:nvPicPr>
        <xdr:cNvPr id="6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1847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" name="Picture 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184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8" name="Picture 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62225" y="184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9" name="Picture 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76600" y="184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10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184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1" name="Picture 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184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9525</xdr:rowOff>
    </xdr:to>
    <xdr:pic>
      <xdr:nvPicPr>
        <xdr:cNvPr id="12" name="Picture 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2238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3" name="Picture 2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622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14" name="Picture 2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76600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5" name="Picture 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9525</xdr:rowOff>
    </xdr:to>
    <xdr:pic>
      <xdr:nvPicPr>
        <xdr:cNvPr id="16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42900" y="26289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7" name="Picture 2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62225" y="262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8" name="Picture 3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76600" y="262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19" name="Picture 3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262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5</xdr:row>
      <xdr:rowOff>390525</xdr:rowOff>
    </xdr:from>
    <xdr:to>
      <xdr:col>3</xdr:col>
      <xdr:colOff>533400</xdr:colOff>
      <xdr:row>6</xdr:row>
      <xdr:rowOff>0</xdr:rowOff>
    </xdr:to>
    <xdr:pic>
      <xdr:nvPicPr>
        <xdr:cNvPr id="20" name="Picture 3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00475" y="2238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1" name="Picture 3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2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262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38100</xdr:rowOff>
    </xdr:from>
    <xdr:to>
      <xdr:col>4</xdr:col>
      <xdr:colOff>9525</xdr:colOff>
      <xdr:row>5</xdr:row>
      <xdr:rowOff>47625</xdr:rowOff>
    </xdr:to>
    <xdr:pic>
      <xdr:nvPicPr>
        <xdr:cNvPr id="23" name="Picture 3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4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" name="Picture 3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184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6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7" name="Picture 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262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8" name="Picture 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184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29" name="Picture 4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22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30" name="Picture 4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95725" y="262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9525</xdr:rowOff>
    </xdr:to>
    <xdr:pic>
      <xdr:nvPicPr>
        <xdr:cNvPr id="1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6573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" name="Picture 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6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3" name="Picture 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05200" y="16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" name="Picture 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16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5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16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9525</xdr:rowOff>
    </xdr:to>
    <xdr:pic>
      <xdr:nvPicPr>
        <xdr:cNvPr id="6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952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" name="Picture 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9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8" name="Picture 1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05200" y="19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9" name="Picture 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19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0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19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9525</xdr:rowOff>
    </xdr:to>
    <xdr:pic>
      <xdr:nvPicPr>
        <xdr:cNvPr id="11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2479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" name="Picture 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13" name="Picture 1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05200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4" name="Picture 2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5" name="Picture 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16" name="Picture 2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6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7" name="Picture 2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9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8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5</xdr:row>
      <xdr:rowOff>295275</xdr:rowOff>
    </xdr:from>
    <xdr:to>
      <xdr:col>4</xdr:col>
      <xdr:colOff>533400</xdr:colOff>
      <xdr:row>6</xdr:row>
      <xdr:rowOff>0</xdr:rowOff>
    </xdr:to>
    <xdr:pic>
      <xdr:nvPicPr>
        <xdr:cNvPr id="19" name="Picture 3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29150" y="22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0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38100</xdr:rowOff>
    </xdr:from>
    <xdr:to>
      <xdr:col>5</xdr:col>
      <xdr:colOff>9525</xdr:colOff>
      <xdr:row>5</xdr:row>
      <xdr:rowOff>47625</xdr:rowOff>
    </xdr:to>
    <xdr:pic>
      <xdr:nvPicPr>
        <xdr:cNvPr id="21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199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22" name="Picture 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3" name="Picture 5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38100</xdr:rowOff>
    </xdr:from>
    <xdr:to>
      <xdr:col>5</xdr:col>
      <xdr:colOff>9525</xdr:colOff>
      <xdr:row>7</xdr:row>
      <xdr:rowOff>47625</xdr:rowOff>
    </xdr:to>
    <xdr:pic>
      <xdr:nvPicPr>
        <xdr:cNvPr id="24" name="Picture 5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5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80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38100</xdr:rowOff>
    </xdr:from>
    <xdr:to>
      <xdr:col>5</xdr:col>
      <xdr:colOff>9525</xdr:colOff>
      <xdr:row>9</xdr:row>
      <xdr:rowOff>47625</xdr:rowOff>
    </xdr:to>
    <xdr:pic>
      <xdr:nvPicPr>
        <xdr:cNvPr id="27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10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8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3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9" name="Picture 5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38100</xdr:rowOff>
    </xdr:from>
    <xdr:to>
      <xdr:col>5</xdr:col>
      <xdr:colOff>9525</xdr:colOff>
      <xdr:row>11</xdr:row>
      <xdr:rowOff>47625</xdr:rowOff>
    </xdr:to>
    <xdr:pic>
      <xdr:nvPicPr>
        <xdr:cNvPr id="30" name="Picture 6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31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32" name="Picture 5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38100</xdr:rowOff>
    </xdr:from>
    <xdr:to>
      <xdr:col>5</xdr:col>
      <xdr:colOff>9525</xdr:colOff>
      <xdr:row>7</xdr:row>
      <xdr:rowOff>47625</xdr:rowOff>
    </xdr:to>
    <xdr:pic>
      <xdr:nvPicPr>
        <xdr:cNvPr id="33" name="Picture 5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161925</xdr:rowOff>
    </xdr:from>
    <xdr:to>
      <xdr:col>5</xdr:col>
      <xdr:colOff>9525</xdr:colOff>
      <xdr:row>7</xdr:row>
      <xdr:rowOff>171450</xdr:rowOff>
    </xdr:to>
    <xdr:pic>
      <xdr:nvPicPr>
        <xdr:cNvPr id="34" name="Picture 6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35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36" name="Picture 4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37" name="Picture 4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38100</xdr:rowOff>
    </xdr:from>
    <xdr:to>
      <xdr:col>5</xdr:col>
      <xdr:colOff>9525</xdr:colOff>
      <xdr:row>7</xdr:row>
      <xdr:rowOff>47625</xdr:rowOff>
    </xdr:to>
    <xdr:pic>
      <xdr:nvPicPr>
        <xdr:cNvPr id="38" name="Picture 4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39" name="Picture 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40" name="Picture 3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41" name="Picture 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38100</xdr:rowOff>
    </xdr:from>
    <xdr:to>
      <xdr:col>5</xdr:col>
      <xdr:colOff>9525</xdr:colOff>
      <xdr:row>7</xdr:row>
      <xdr:rowOff>47625</xdr:rowOff>
    </xdr:to>
    <xdr:pic>
      <xdr:nvPicPr>
        <xdr:cNvPr id="42" name="Picture 4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43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38100</xdr:rowOff>
    </xdr:from>
    <xdr:to>
      <xdr:col>5</xdr:col>
      <xdr:colOff>9525</xdr:colOff>
      <xdr:row>7</xdr:row>
      <xdr:rowOff>47625</xdr:rowOff>
    </xdr:to>
    <xdr:pic>
      <xdr:nvPicPr>
        <xdr:cNvPr id="44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5" name="Picture 5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80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6" name="Picture 5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38100</xdr:rowOff>
    </xdr:from>
    <xdr:to>
      <xdr:col>5</xdr:col>
      <xdr:colOff>9525</xdr:colOff>
      <xdr:row>9</xdr:row>
      <xdr:rowOff>47625</xdr:rowOff>
    </xdr:to>
    <xdr:pic>
      <xdr:nvPicPr>
        <xdr:cNvPr id="47" name="Picture 5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10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8" name="Picture 4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80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9" name="Picture 5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38100</xdr:rowOff>
    </xdr:from>
    <xdr:to>
      <xdr:col>5</xdr:col>
      <xdr:colOff>9525</xdr:colOff>
      <xdr:row>9</xdr:row>
      <xdr:rowOff>47625</xdr:rowOff>
    </xdr:to>
    <xdr:pic>
      <xdr:nvPicPr>
        <xdr:cNvPr id="50" name="Picture 5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10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161925</xdr:rowOff>
    </xdr:from>
    <xdr:to>
      <xdr:col>5</xdr:col>
      <xdr:colOff>9525</xdr:colOff>
      <xdr:row>9</xdr:row>
      <xdr:rowOff>171450</xdr:rowOff>
    </xdr:to>
    <xdr:pic>
      <xdr:nvPicPr>
        <xdr:cNvPr id="51" name="Picture 6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2" name="Picture 3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80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3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4" name="Picture 4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80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5" name="Picture 4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6" name="Picture 4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80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7" name="Picture 4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38100</xdr:rowOff>
    </xdr:from>
    <xdr:to>
      <xdr:col>5</xdr:col>
      <xdr:colOff>9525</xdr:colOff>
      <xdr:row>9</xdr:row>
      <xdr:rowOff>47625</xdr:rowOff>
    </xdr:to>
    <xdr:pic>
      <xdr:nvPicPr>
        <xdr:cNvPr id="58" name="Picture 4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10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9" name="Picture 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80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0" name="Picture 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1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80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2" name="Picture 3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3" name="Picture 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80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4" name="Picture 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38100</xdr:rowOff>
    </xdr:from>
    <xdr:to>
      <xdr:col>5</xdr:col>
      <xdr:colOff>9525</xdr:colOff>
      <xdr:row>9</xdr:row>
      <xdr:rowOff>47625</xdr:rowOff>
    </xdr:to>
    <xdr:pic>
      <xdr:nvPicPr>
        <xdr:cNvPr id="65" name="Picture 4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10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6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280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7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06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</xdr:row>
      <xdr:rowOff>38100</xdr:rowOff>
    </xdr:from>
    <xdr:to>
      <xdr:col>5</xdr:col>
      <xdr:colOff>9525</xdr:colOff>
      <xdr:row>9</xdr:row>
      <xdr:rowOff>47625</xdr:rowOff>
    </xdr:to>
    <xdr:pic>
      <xdr:nvPicPr>
        <xdr:cNvPr id="68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10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3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0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38100</xdr:rowOff>
    </xdr:from>
    <xdr:to>
      <xdr:col>5</xdr:col>
      <xdr:colOff>9525</xdr:colOff>
      <xdr:row>11</xdr:row>
      <xdr:rowOff>47625</xdr:rowOff>
    </xdr:to>
    <xdr:pic>
      <xdr:nvPicPr>
        <xdr:cNvPr id="71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2" name="Picture 5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3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3" name="Picture 5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38100</xdr:rowOff>
    </xdr:from>
    <xdr:to>
      <xdr:col>5</xdr:col>
      <xdr:colOff>9525</xdr:colOff>
      <xdr:row>11</xdr:row>
      <xdr:rowOff>47625</xdr:rowOff>
    </xdr:to>
    <xdr:pic>
      <xdr:nvPicPr>
        <xdr:cNvPr id="74" name="Picture 5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5" name="Picture 4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3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6" name="Picture 5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38100</xdr:rowOff>
    </xdr:from>
    <xdr:to>
      <xdr:col>5</xdr:col>
      <xdr:colOff>9525</xdr:colOff>
      <xdr:row>11</xdr:row>
      <xdr:rowOff>47625</xdr:rowOff>
    </xdr:to>
    <xdr:pic>
      <xdr:nvPicPr>
        <xdr:cNvPr id="77" name="Picture 5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161925</xdr:rowOff>
    </xdr:from>
    <xdr:to>
      <xdr:col>5</xdr:col>
      <xdr:colOff>9525</xdr:colOff>
      <xdr:row>11</xdr:row>
      <xdr:rowOff>171450</xdr:rowOff>
    </xdr:to>
    <xdr:pic>
      <xdr:nvPicPr>
        <xdr:cNvPr id="78" name="Picture 6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9" name="Picture 3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3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0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1" name="Picture 4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3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2" name="Picture 4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3" name="Picture 4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3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4" name="Picture 4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38100</xdr:rowOff>
    </xdr:from>
    <xdr:to>
      <xdr:col>5</xdr:col>
      <xdr:colOff>9525</xdr:colOff>
      <xdr:row>11</xdr:row>
      <xdr:rowOff>47625</xdr:rowOff>
    </xdr:to>
    <xdr:pic>
      <xdr:nvPicPr>
        <xdr:cNvPr id="85" name="Picture 4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" name="Picture 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3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7" name="Picture 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8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3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9" name="Picture 3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0" name="Picture 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3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91" name="Picture 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38100</xdr:rowOff>
    </xdr:from>
    <xdr:to>
      <xdr:col>5</xdr:col>
      <xdr:colOff>9525</xdr:colOff>
      <xdr:row>11</xdr:row>
      <xdr:rowOff>47625</xdr:rowOff>
    </xdr:to>
    <xdr:pic>
      <xdr:nvPicPr>
        <xdr:cNvPr id="92" name="Picture 4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93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33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94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38100</xdr:rowOff>
    </xdr:from>
    <xdr:to>
      <xdr:col>5</xdr:col>
      <xdr:colOff>9525</xdr:colOff>
      <xdr:row>11</xdr:row>
      <xdr:rowOff>47625</xdr:rowOff>
    </xdr:to>
    <xdr:pic>
      <xdr:nvPicPr>
        <xdr:cNvPr id="95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63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96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97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98" name="Picture 5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99" name="Picture 4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00" name="Picture 3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01" name="Picture 4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02" name="Picture 4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03" name="Picture 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04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05" name="Picture 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06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386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9525</xdr:rowOff>
    </xdr:to>
    <xdr:pic>
      <xdr:nvPicPr>
        <xdr:cNvPr id="107" name="Picture 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41338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114300</xdr:rowOff>
    </xdr:from>
    <xdr:to>
      <xdr:col>1</xdr:col>
      <xdr:colOff>9525</xdr:colOff>
      <xdr:row>16</xdr:row>
      <xdr:rowOff>123825</xdr:rowOff>
    </xdr:to>
    <xdr:pic>
      <xdr:nvPicPr>
        <xdr:cNvPr id="108" name="Picture 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505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109" name="Picture 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05200" y="41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110" name="Picture 1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41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11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413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9525</xdr:rowOff>
    </xdr:to>
    <xdr:pic>
      <xdr:nvPicPr>
        <xdr:cNvPr id="112" name="Picture 1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4429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3" name="Picture 1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442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4" name="Picture 1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05200" y="442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5" name="Picture 1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442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16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442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9525</xdr:rowOff>
    </xdr:to>
    <xdr:pic>
      <xdr:nvPicPr>
        <xdr:cNvPr id="117" name="Picture 1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46863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118" name="Picture 1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" name="Picture 1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0520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20" name="Picture 2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21" name="Picture 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9525</xdr:rowOff>
    </xdr:to>
    <xdr:pic>
      <xdr:nvPicPr>
        <xdr:cNvPr id="122" name="Picture 2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49434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123" name="Picture 2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" name="Picture 2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0520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125" name="Picture 2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26" name="Picture 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9525</xdr:rowOff>
    </xdr:to>
    <xdr:pic>
      <xdr:nvPicPr>
        <xdr:cNvPr id="127" name="Picture 2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5200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128" name="Picture 2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520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9" name="Picture 2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05200" y="520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130" name="Picture 3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20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31" name="Picture 3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20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9525</xdr:rowOff>
    </xdr:to>
    <xdr:pic>
      <xdr:nvPicPr>
        <xdr:cNvPr id="132" name="Picture 3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54578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3" name="Picture 3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4" name="Picture 3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50520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135" name="Picture 3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36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14</xdr:row>
      <xdr:rowOff>257175</xdr:rowOff>
    </xdr:from>
    <xdr:to>
      <xdr:col>4</xdr:col>
      <xdr:colOff>533400</xdr:colOff>
      <xdr:row>15</xdr:row>
      <xdr:rowOff>0</xdr:rowOff>
    </xdr:to>
    <xdr:pic>
      <xdr:nvPicPr>
        <xdr:cNvPr id="137" name="Picture 3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29150" y="468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38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39" name="Picture 3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40" name="Picture 4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20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41" name="Picture 4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38100</xdr:rowOff>
    </xdr:from>
    <xdr:to>
      <xdr:col>5</xdr:col>
      <xdr:colOff>9525</xdr:colOff>
      <xdr:row>14</xdr:row>
      <xdr:rowOff>47625</xdr:rowOff>
    </xdr:to>
    <xdr:pic>
      <xdr:nvPicPr>
        <xdr:cNvPr id="142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446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43" name="Picture 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44" name="Picture 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38100</xdr:rowOff>
    </xdr:from>
    <xdr:to>
      <xdr:col>5</xdr:col>
      <xdr:colOff>9525</xdr:colOff>
      <xdr:row>16</xdr:row>
      <xdr:rowOff>47625</xdr:rowOff>
    </xdr:to>
    <xdr:pic>
      <xdr:nvPicPr>
        <xdr:cNvPr id="145" name="Picture 4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498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46" name="Picture 4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20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47" name="Picture 4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38100</xdr:rowOff>
    </xdr:from>
    <xdr:to>
      <xdr:col>5</xdr:col>
      <xdr:colOff>9525</xdr:colOff>
      <xdr:row>18</xdr:row>
      <xdr:rowOff>47625</xdr:rowOff>
    </xdr:to>
    <xdr:pic>
      <xdr:nvPicPr>
        <xdr:cNvPr id="148" name="Picture 4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49" name="Picture 5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38100</xdr:rowOff>
    </xdr:from>
    <xdr:to>
      <xdr:col>5</xdr:col>
      <xdr:colOff>9525</xdr:colOff>
      <xdr:row>19</xdr:row>
      <xdr:rowOff>47625</xdr:rowOff>
    </xdr:to>
    <xdr:pic>
      <xdr:nvPicPr>
        <xdr:cNvPr id="150" name="Picture 5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51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97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52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38100</xdr:rowOff>
    </xdr:from>
    <xdr:to>
      <xdr:col>5</xdr:col>
      <xdr:colOff>9525</xdr:colOff>
      <xdr:row>21</xdr:row>
      <xdr:rowOff>47625</xdr:rowOff>
    </xdr:to>
    <xdr:pic>
      <xdr:nvPicPr>
        <xdr:cNvPr id="153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6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154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48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155" name="Picture 5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38100</xdr:rowOff>
    </xdr:from>
    <xdr:to>
      <xdr:col>5</xdr:col>
      <xdr:colOff>9525</xdr:colOff>
      <xdr:row>23</xdr:row>
      <xdr:rowOff>47625</xdr:rowOff>
    </xdr:to>
    <xdr:pic>
      <xdr:nvPicPr>
        <xdr:cNvPr id="156" name="Picture 6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8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7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468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58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16</xdr:row>
      <xdr:rowOff>38100</xdr:rowOff>
    </xdr:from>
    <xdr:to>
      <xdr:col>5</xdr:col>
      <xdr:colOff>9525</xdr:colOff>
      <xdr:row>16</xdr:row>
      <xdr:rowOff>47625</xdr:rowOff>
    </xdr:to>
    <xdr:pic>
      <xdr:nvPicPr>
        <xdr:cNvPr id="159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498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60" name="Picture 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20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61" name="Picture 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62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20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63" name="Picture 3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64" name="Picture 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20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65" name="Picture 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38100</xdr:rowOff>
    </xdr:from>
    <xdr:to>
      <xdr:col>5</xdr:col>
      <xdr:colOff>9525</xdr:colOff>
      <xdr:row>18</xdr:row>
      <xdr:rowOff>47625</xdr:rowOff>
    </xdr:to>
    <xdr:pic>
      <xdr:nvPicPr>
        <xdr:cNvPr id="166" name="Picture 4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67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20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68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</xdr:row>
      <xdr:rowOff>38100</xdr:rowOff>
    </xdr:from>
    <xdr:to>
      <xdr:col>5</xdr:col>
      <xdr:colOff>9525</xdr:colOff>
      <xdr:row>18</xdr:row>
      <xdr:rowOff>47625</xdr:rowOff>
    </xdr:to>
    <xdr:pic>
      <xdr:nvPicPr>
        <xdr:cNvPr id="169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70" name="Picture 5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38100</xdr:rowOff>
    </xdr:from>
    <xdr:to>
      <xdr:col>5</xdr:col>
      <xdr:colOff>9525</xdr:colOff>
      <xdr:row>19</xdr:row>
      <xdr:rowOff>47625</xdr:rowOff>
    </xdr:to>
    <xdr:pic>
      <xdr:nvPicPr>
        <xdr:cNvPr id="171" name="Picture 5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161925</xdr:rowOff>
    </xdr:from>
    <xdr:to>
      <xdr:col>5</xdr:col>
      <xdr:colOff>9525</xdr:colOff>
      <xdr:row>19</xdr:row>
      <xdr:rowOff>171450</xdr:rowOff>
    </xdr:to>
    <xdr:pic>
      <xdr:nvPicPr>
        <xdr:cNvPr id="172" name="Picture 6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87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73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74" name="Picture 4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75" name="Picture 4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38100</xdr:rowOff>
    </xdr:from>
    <xdr:to>
      <xdr:col>5</xdr:col>
      <xdr:colOff>9525</xdr:colOff>
      <xdr:row>19</xdr:row>
      <xdr:rowOff>47625</xdr:rowOff>
    </xdr:to>
    <xdr:pic>
      <xdr:nvPicPr>
        <xdr:cNvPr id="176" name="Picture 4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77" name="Picture 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78" name="Picture 3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79" name="Picture 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38100</xdr:rowOff>
    </xdr:from>
    <xdr:to>
      <xdr:col>5</xdr:col>
      <xdr:colOff>9525</xdr:colOff>
      <xdr:row>19</xdr:row>
      <xdr:rowOff>47625</xdr:rowOff>
    </xdr:to>
    <xdr:pic>
      <xdr:nvPicPr>
        <xdr:cNvPr id="180" name="Picture 4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181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1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38100</xdr:rowOff>
    </xdr:from>
    <xdr:to>
      <xdr:col>5</xdr:col>
      <xdr:colOff>9525</xdr:colOff>
      <xdr:row>19</xdr:row>
      <xdr:rowOff>47625</xdr:rowOff>
    </xdr:to>
    <xdr:pic>
      <xdr:nvPicPr>
        <xdr:cNvPr id="182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7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83" name="Picture 5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97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84" name="Picture 5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38100</xdr:rowOff>
    </xdr:from>
    <xdr:to>
      <xdr:col>5</xdr:col>
      <xdr:colOff>9525</xdr:colOff>
      <xdr:row>21</xdr:row>
      <xdr:rowOff>47625</xdr:rowOff>
    </xdr:to>
    <xdr:pic>
      <xdr:nvPicPr>
        <xdr:cNvPr id="185" name="Picture 5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6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86" name="Picture 4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97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87" name="Picture 5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38100</xdr:rowOff>
    </xdr:from>
    <xdr:to>
      <xdr:col>5</xdr:col>
      <xdr:colOff>9525</xdr:colOff>
      <xdr:row>21</xdr:row>
      <xdr:rowOff>47625</xdr:rowOff>
    </xdr:to>
    <xdr:pic>
      <xdr:nvPicPr>
        <xdr:cNvPr id="188" name="Picture 5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6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161925</xdr:rowOff>
    </xdr:from>
    <xdr:to>
      <xdr:col>5</xdr:col>
      <xdr:colOff>9525</xdr:colOff>
      <xdr:row>21</xdr:row>
      <xdr:rowOff>171450</xdr:rowOff>
    </xdr:to>
    <xdr:pic>
      <xdr:nvPicPr>
        <xdr:cNvPr id="189" name="Picture 6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39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90" name="Picture 3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97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91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92" name="Picture 4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97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93" name="Picture 4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94" name="Picture 4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97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95" name="Picture 4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38100</xdr:rowOff>
    </xdr:from>
    <xdr:to>
      <xdr:col>5</xdr:col>
      <xdr:colOff>9525</xdr:colOff>
      <xdr:row>21</xdr:row>
      <xdr:rowOff>47625</xdr:rowOff>
    </xdr:to>
    <xdr:pic>
      <xdr:nvPicPr>
        <xdr:cNvPr id="196" name="Picture 4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6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97" name="Picture 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97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98" name="Picture 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99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97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00" name="Picture 3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01" name="Picture 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97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02" name="Picture 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38100</xdr:rowOff>
    </xdr:from>
    <xdr:to>
      <xdr:col>5</xdr:col>
      <xdr:colOff>9525</xdr:colOff>
      <xdr:row>21</xdr:row>
      <xdr:rowOff>47625</xdr:rowOff>
    </xdr:to>
    <xdr:pic>
      <xdr:nvPicPr>
        <xdr:cNvPr id="203" name="Picture 4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6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04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597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05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2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21</xdr:row>
      <xdr:rowOff>38100</xdr:rowOff>
    </xdr:from>
    <xdr:to>
      <xdr:col>5</xdr:col>
      <xdr:colOff>9525</xdr:colOff>
      <xdr:row>21</xdr:row>
      <xdr:rowOff>47625</xdr:rowOff>
    </xdr:to>
    <xdr:pic>
      <xdr:nvPicPr>
        <xdr:cNvPr id="206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267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07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48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08" name="Picture 5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38100</xdr:rowOff>
    </xdr:from>
    <xdr:to>
      <xdr:col>5</xdr:col>
      <xdr:colOff>9525</xdr:colOff>
      <xdr:row>23</xdr:row>
      <xdr:rowOff>47625</xdr:rowOff>
    </xdr:to>
    <xdr:pic>
      <xdr:nvPicPr>
        <xdr:cNvPr id="209" name="Picture 5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8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10" name="Picture 5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48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11" name="Picture 5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38100</xdr:rowOff>
    </xdr:from>
    <xdr:to>
      <xdr:col>5</xdr:col>
      <xdr:colOff>9525</xdr:colOff>
      <xdr:row>23</xdr:row>
      <xdr:rowOff>47625</xdr:rowOff>
    </xdr:to>
    <xdr:pic>
      <xdr:nvPicPr>
        <xdr:cNvPr id="212" name="Picture 5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8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13" name="Picture 4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48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14" name="Picture 5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38100</xdr:rowOff>
    </xdr:from>
    <xdr:to>
      <xdr:col>5</xdr:col>
      <xdr:colOff>9525</xdr:colOff>
      <xdr:row>23</xdr:row>
      <xdr:rowOff>47625</xdr:rowOff>
    </xdr:to>
    <xdr:pic>
      <xdr:nvPicPr>
        <xdr:cNvPr id="215" name="Picture 5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8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161925</xdr:rowOff>
    </xdr:from>
    <xdr:to>
      <xdr:col>5</xdr:col>
      <xdr:colOff>9525</xdr:colOff>
      <xdr:row>23</xdr:row>
      <xdr:rowOff>171450</xdr:rowOff>
    </xdr:to>
    <xdr:pic>
      <xdr:nvPicPr>
        <xdr:cNvPr id="216" name="Picture 6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9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17" name="Picture 3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48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18" name="Picture 3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19" name="Picture 4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48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20" name="Picture 4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21" name="Picture 4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48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22" name="Picture 47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38100</xdr:rowOff>
    </xdr:from>
    <xdr:to>
      <xdr:col>5</xdr:col>
      <xdr:colOff>9525</xdr:colOff>
      <xdr:row>23</xdr:row>
      <xdr:rowOff>47625</xdr:rowOff>
    </xdr:to>
    <xdr:pic>
      <xdr:nvPicPr>
        <xdr:cNvPr id="223" name="Picture 4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8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24" name="Picture 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48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25" name="Picture 2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26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48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27" name="Picture 3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28" name="Picture 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48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29" name="Picture 44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38100</xdr:rowOff>
    </xdr:from>
    <xdr:to>
      <xdr:col>5</xdr:col>
      <xdr:colOff>9525</xdr:colOff>
      <xdr:row>23</xdr:row>
      <xdr:rowOff>47625</xdr:rowOff>
    </xdr:to>
    <xdr:pic>
      <xdr:nvPicPr>
        <xdr:cNvPr id="230" name="Picture 4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8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31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48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32" name="Picture 1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38100</xdr:rowOff>
    </xdr:from>
    <xdr:to>
      <xdr:col>5</xdr:col>
      <xdr:colOff>9525</xdr:colOff>
      <xdr:row>23</xdr:row>
      <xdr:rowOff>47625</xdr:rowOff>
    </xdr:to>
    <xdr:pic>
      <xdr:nvPicPr>
        <xdr:cNvPr id="233" name="Picture 4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678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34" name="Picture 5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35" name="Picture 55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36" name="Picture 52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37" name="Picture 49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38" name="Picture 3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39" name="Picture 40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40" name="Picture 46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41" name="Picture 2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42" name="Picture 38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43" name="Picture 43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44" name="Picture 11" descr="http://narod.yandex.ru/images/ni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0060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10</xdr:row>
      <xdr:rowOff>9525</xdr:rowOff>
    </xdr:from>
    <xdr:to>
      <xdr:col>1</xdr:col>
      <xdr:colOff>38100</xdr:colOff>
      <xdr:row>15</xdr:row>
      <xdr:rowOff>142875</xdr:rowOff>
    </xdr:to>
    <xdr:pic>
      <xdr:nvPicPr>
        <xdr:cNvPr id="1" name="Picture 1" descr="list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3830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40386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19</xdr:row>
      <xdr:rowOff>38100</xdr:rowOff>
    </xdr:from>
    <xdr:to>
      <xdr:col>1</xdr:col>
      <xdr:colOff>314325</xdr:colOff>
      <xdr:row>22</xdr:row>
      <xdr:rowOff>152400</xdr:rowOff>
    </xdr:to>
    <xdr:pic>
      <xdr:nvPicPr>
        <xdr:cNvPr id="3" name="Picture 9" descr="1145991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105150"/>
          <a:ext cx="1924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47625</xdr:rowOff>
    </xdr:from>
    <xdr:to>
      <xdr:col>1</xdr:col>
      <xdr:colOff>304800</xdr:colOff>
      <xdr:row>35</xdr:row>
      <xdr:rowOff>57150</xdr:rowOff>
    </xdr:to>
    <xdr:pic>
      <xdr:nvPicPr>
        <xdr:cNvPr id="4" name="Picture 10" descr="c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953000"/>
          <a:ext cx="1895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47</xdr:row>
      <xdr:rowOff>28575</xdr:rowOff>
    </xdr:from>
    <xdr:to>
      <xdr:col>2</xdr:col>
      <xdr:colOff>962025</xdr:colOff>
      <xdr:row>52</xdr:row>
      <xdr:rowOff>161925</xdr:rowOff>
    </xdr:to>
    <xdr:pic>
      <xdr:nvPicPr>
        <xdr:cNvPr id="5" name="Picture 11" descr="c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7543800"/>
          <a:ext cx="3571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0</xdr:rowOff>
    </xdr:from>
    <xdr:to>
      <xdr:col>6</xdr:col>
      <xdr:colOff>923925</xdr:colOff>
      <xdr:row>9</xdr:row>
      <xdr:rowOff>38100</xdr:rowOff>
    </xdr:to>
    <xdr:pic>
      <xdr:nvPicPr>
        <xdr:cNvPr id="6" name="Рисунок 18" descr="img005_svitky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0"/>
          <a:ext cx="1714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238125</xdr:colOff>
      <xdr:row>2</xdr:row>
      <xdr:rowOff>19050</xdr:rowOff>
    </xdr:from>
    <xdr:ext cx="2581275" cy="523875"/>
    <xdr:sp>
      <xdr:nvSpPr>
        <xdr:cNvPr id="7" name="Прямоугольник 19"/>
        <xdr:cNvSpPr>
          <a:spLocks/>
        </xdr:cNvSpPr>
      </xdr:nvSpPr>
      <xdr:spPr>
        <a:xfrm>
          <a:off x="1857375" y="342900"/>
          <a:ext cx="25812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КРОВЕЛЬНЫЕ И ЗАБОРНЫЕ</a:t>
          </a:r>
        </a:p>
      </xdr:txBody>
    </xdr:sp>
    <xdr:clientData/>
  </xdr:oneCellAnchor>
  <xdr:oneCellAnchor>
    <xdr:from>
      <xdr:col>1</xdr:col>
      <xdr:colOff>733425</xdr:colOff>
      <xdr:row>5</xdr:row>
      <xdr:rowOff>47625</xdr:rowOff>
    </xdr:from>
    <xdr:ext cx="1409700" cy="333375"/>
    <xdr:sp>
      <xdr:nvSpPr>
        <xdr:cNvPr id="8" name="Прямоугольник 20"/>
        <xdr:cNvSpPr>
          <a:spLocks/>
        </xdr:cNvSpPr>
      </xdr:nvSpPr>
      <xdr:spPr>
        <a:xfrm>
          <a:off x="2352675" y="866775"/>
          <a:ext cx="1409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МАТЕРИАЛЫ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era-bazar.ru/" TargetMode="External" /><Relationship Id="rId2" Type="http://schemas.openxmlformats.org/officeDocument/2006/relationships/hyperlink" Target="http://gostles.ru/" TargetMode="Externa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7.8515625" style="166" customWidth="1"/>
    <col min="2" max="2" width="20.8515625" style="166" customWidth="1"/>
    <col min="3" max="4" width="15.421875" style="171" customWidth="1"/>
    <col min="5" max="6" width="9.140625" style="171" customWidth="1"/>
    <col min="7" max="7" width="25.140625" style="171" customWidth="1"/>
    <col min="8" max="8" width="22.7109375" style="166" bestFit="1" customWidth="1"/>
    <col min="9" max="16384" width="9.140625" style="166" customWidth="1"/>
  </cols>
  <sheetData>
    <row r="2" spans="1:8" ht="54.75" customHeight="1">
      <c r="A2" s="175"/>
      <c r="B2" s="175"/>
      <c r="C2" s="209" t="s">
        <v>6</v>
      </c>
      <c r="D2" s="209"/>
      <c r="E2" s="209"/>
      <c r="F2" s="209"/>
      <c r="G2" s="209"/>
      <c r="H2" s="175"/>
    </row>
    <row r="3" spans="1:8" ht="36.75" customHeight="1">
      <c r="A3" s="209" t="s">
        <v>7</v>
      </c>
      <c r="B3" s="209" t="s">
        <v>8</v>
      </c>
      <c r="C3" s="209"/>
      <c r="D3" s="209" t="s">
        <v>146</v>
      </c>
      <c r="E3" s="209" t="s">
        <v>9</v>
      </c>
      <c r="F3" s="209" t="s">
        <v>10</v>
      </c>
      <c r="G3" s="209" t="s">
        <v>11</v>
      </c>
      <c r="H3" s="209" t="s">
        <v>14</v>
      </c>
    </row>
    <row r="4" spans="1:8" s="172" customFormat="1" ht="38.25" customHeight="1">
      <c r="A4" s="209"/>
      <c r="B4" s="209"/>
      <c r="C4" s="209"/>
      <c r="D4" s="209"/>
      <c r="E4" s="209"/>
      <c r="F4" s="209"/>
      <c r="G4" s="209"/>
      <c r="H4" s="209"/>
    </row>
    <row r="5" spans="1:8" s="173" customFormat="1" ht="26.25" customHeight="1">
      <c r="A5" s="209">
        <v>1</v>
      </c>
      <c r="B5" s="210" t="s">
        <v>130</v>
      </c>
      <c r="C5" s="210"/>
      <c r="D5" s="210" t="s">
        <v>148</v>
      </c>
      <c r="E5" s="210">
        <v>1</v>
      </c>
      <c r="F5" s="210" t="s">
        <v>13</v>
      </c>
      <c r="G5" s="212">
        <v>4800</v>
      </c>
      <c r="H5" s="211" t="s">
        <v>45</v>
      </c>
    </row>
    <row r="6" spans="1:8" s="173" customFormat="1" ht="26.25" customHeight="1">
      <c r="A6" s="209"/>
      <c r="B6" s="210" t="s">
        <v>131</v>
      </c>
      <c r="C6" s="210"/>
      <c r="D6" s="210"/>
      <c r="E6" s="210"/>
      <c r="F6" s="210"/>
      <c r="G6" s="212"/>
      <c r="H6" s="211"/>
    </row>
    <row r="7" spans="1:8" s="173" customFormat="1" ht="26.25" customHeight="1">
      <c r="A7" s="209"/>
      <c r="B7" s="210" t="s">
        <v>132</v>
      </c>
      <c r="C7" s="210"/>
      <c r="D7" s="210"/>
      <c r="E7" s="210"/>
      <c r="F7" s="210"/>
      <c r="G7" s="212"/>
      <c r="H7" s="211"/>
    </row>
    <row r="8" spans="1:8" s="173" customFormat="1" ht="26.25" customHeight="1">
      <c r="A8" s="209"/>
      <c r="B8" s="210" t="s">
        <v>133</v>
      </c>
      <c r="C8" s="210"/>
      <c r="D8" s="210"/>
      <c r="E8" s="210"/>
      <c r="F8" s="210"/>
      <c r="G8" s="212"/>
      <c r="H8" s="211"/>
    </row>
    <row r="9" spans="1:8" s="173" customFormat="1" ht="26.25" customHeight="1">
      <c r="A9" s="209"/>
      <c r="B9" s="210" t="s">
        <v>134</v>
      </c>
      <c r="C9" s="210"/>
      <c r="D9" s="210"/>
      <c r="E9" s="210"/>
      <c r="F9" s="210"/>
      <c r="G9" s="212"/>
      <c r="H9" s="211"/>
    </row>
    <row r="10" spans="1:8" s="173" customFormat="1" ht="26.25" customHeight="1">
      <c r="A10" s="170">
        <v>2</v>
      </c>
      <c r="B10" s="210" t="s">
        <v>135</v>
      </c>
      <c r="C10" s="210"/>
      <c r="D10" s="174" t="s">
        <v>148</v>
      </c>
      <c r="E10" s="174">
        <v>1</v>
      </c>
      <c r="F10" s="174" t="s">
        <v>13</v>
      </c>
      <c r="G10" s="176">
        <v>5100</v>
      </c>
      <c r="H10" s="177" t="s">
        <v>45</v>
      </c>
    </row>
  </sheetData>
  <sheetProtection/>
  <mergeCells count="20">
    <mergeCell ref="B10:C10"/>
    <mergeCell ref="B5:C5"/>
    <mergeCell ref="B6:C6"/>
    <mergeCell ref="B7:C7"/>
    <mergeCell ref="B8:C8"/>
    <mergeCell ref="C2:G2"/>
    <mergeCell ref="E5:E9"/>
    <mergeCell ref="F5:F9"/>
    <mergeCell ref="G5:G9"/>
    <mergeCell ref="D5:D9"/>
    <mergeCell ref="A5:A9"/>
    <mergeCell ref="G3:G4"/>
    <mergeCell ref="B9:C9"/>
    <mergeCell ref="H5:H9"/>
    <mergeCell ref="H3:H4"/>
    <mergeCell ref="E3:E4"/>
    <mergeCell ref="F3:F4"/>
    <mergeCell ref="A3:A4"/>
    <mergeCell ref="B3:C4"/>
    <mergeCell ref="D3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37"/>
  <sheetViews>
    <sheetView zoomScale="85" zoomScaleNormal="85" zoomScalePageLayoutView="0" workbookViewId="0" topLeftCell="A1">
      <selection activeCell="A2" sqref="A2:N2"/>
    </sheetView>
  </sheetViews>
  <sheetFormatPr defaultColWidth="9.140625" defaultRowHeight="12.75"/>
  <cols>
    <col min="1" max="1" width="11.28125" style="1" customWidth="1"/>
    <col min="2" max="2" width="11.140625" style="1" customWidth="1"/>
    <col min="3" max="3" width="10.421875" style="3" customWidth="1"/>
    <col min="4" max="4" width="9.140625" style="1" customWidth="1"/>
    <col min="5" max="5" width="11.28125" style="1" customWidth="1"/>
    <col min="6" max="7" width="9.28125" style="1" customWidth="1"/>
    <col min="8" max="8" width="9.57421875" style="1" customWidth="1"/>
    <col min="9" max="9" width="8.8515625" style="1" customWidth="1"/>
    <col min="10" max="10" width="9.8515625" style="1" customWidth="1"/>
    <col min="11" max="11" width="8.7109375" style="1" customWidth="1"/>
    <col min="12" max="12" width="9.28125" style="1" customWidth="1"/>
    <col min="13" max="16384" width="9.140625" style="1" customWidth="1"/>
  </cols>
  <sheetData>
    <row r="2" spans="1:14" ht="63" customHeight="1">
      <c r="A2" s="227" t="s">
        <v>58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4" ht="32.2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s="2" customFormat="1" ht="25.5">
      <c r="A4" s="4" t="s">
        <v>59</v>
      </c>
      <c r="B4" s="4" t="s">
        <v>60</v>
      </c>
      <c r="C4" s="229" t="s">
        <v>61</v>
      </c>
      <c r="D4" s="230"/>
      <c r="E4" s="229" t="s">
        <v>62</v>
      </c>
      <c r="F4" s="230"/>
      <c r="G4" s="229" t="s">
        <v>63</v>
      </c>
      <c r="H4" s="230"/>
      <c r="I4" s="229" t="s">
        <v>64</v>
      </c>
      <c r="J4" s="230"/>
      <c r="K4" s="229" t="s">
        <v>65</v>
      </c>
      <c r="L4" s="230"/>
      <c r="M4" s="229" t="s">
        <v>66</v>
      </c>
      <c r="N4" s="230"/>
    </row>
    <row r="5" spans="1:14" s="2" customFormat="1" ht="15">
      <c r="A5" s="5" t="s">
        <v>67</v>
      </c>
      <c r="B5" s="5" t="s">
        <v>13</v>
      </c>
      <c r="C5" s="5" t="s">
        <v>68</v>
      </c>
      <c r="D5" s="5" t="s">
        <v>69</v>
      </c>
      <c r="E5" s="5" t="s">
        <v>68</v>
      </c>
      <c r="F5" s="5" t="s">
        <v>69</v>
      </c>
      <c r="G5" s="5" t="s">
        <v>68</v>
      </c>
      <c r="H5" s="5" t="s">
        <v>69</v>
      </c>
      <c r="I5" s="5" t="s">
        <v>68</v>
      </c>
      <c r="J5" s="5" t="s">
        <v>69</v>
      </c>
      <c r="K5" s="5" t="s">
        <v>68</v>
      </c>
      <c r="L5" s="5" t="s">
        <v>69</v>
      </c>
      <c r="M5" s="5" t="s">
        <v>68</v>
      </c>
      <c r="N5" s="5" t="s">
        <v>69</v>
      </c>
    </row>
    <row r="6" spans="1:14" s="2" customFormat="1" ht="15">
      <c r="A6" s="7">
        <v>3</v>
      </c>
      <c r="B6" s="7">
        <v>143.3</v>
      </c>
      <c r="C6" s="8">
        <v>19250</v>
      </c>
      <c r="D6" s="8">
        <v>140</v>
      </c>
      <c r="E6" s="8">
        <v>19600</v>
      </c>
      <c r="F6" s="8">
        <v>140</v>
      </c>
      <c r="G6" s="8">
        <v>23500</v>
      </c>
      <c r="H6" s="8">
        <v>165</v>
      </c>
      <c r="I6" s="8">
        <v>24800</v>
      </c>
      <c r="J6" s="8">
        <v>175</v>
      </c>
      <c r="K6" s="8">
        <v>26500</v>
      </c>
      <c r="L6" s="8">
        <v>185</v>
      </c>
      <c r="M6" s="8">
        <v>30000</v>
      </c>
      <c r="N6" s="8">
        <v>210</v>
      </c>
    </row>
    <row r="7" spans="1:14" s="2" customFormat="1" ht="15">
      <c r="A7" s="7">
        <v>4</v>
      </c>
      <c r="B7" s="7">
        <v>107.49</v>
      </c>
      <c r="C7" s="8">
        <v>17000</v>
      </c>
      <c r="D7" s="8">
        <v>159</v>
      </c>
      <c r="E7" s="8">
        <v>17000</v>
      </c>
      <c r="F7" s="8">
        <v>160</v>
      </c>
      <c r="G7" s="8">
        <v>20500</v>
      </c>
      <c r="H7" s="8">
        <v>195</v>
      </c>
      <c r="I7" s="8">
        <v>22500</v>
      </c>
      <c r="J7" s="8">
        <v>210</v>
      </c>
      <c r="K7" s="8">
        <v>23200</v>
      </c>
      <c r="L7" s="8">
        <v>220</v>
      </c>
      <c r="M7" s="8">
        <v>28000</v>
      </c>
      <c r="N7" s="8">
        <v>265</v>
      </c>
    </row>
    <row r="8" spans="1:14" s="2" customFormat="1" ht="15">
      <c r="A8" s="7">
        <v>6</v>
      </c>
      <c r="B8" s="7">
        <v>71.66</v>
      </c>
      <c r="C8" s="8">
        <v>15000</v>
      </c>
      <c r="D8" s="8">
        <v>211</v>
      </c>
      <c r="E8" s="8">
        <v>15200</v>
      </c>
      <c r="F8" s="8">
        <v>215</v>
      </c>
      <c r="G8" s="8">
        <v>18200</v>
      </c>
      <c r="H8" s="8">
        <v>255</v>
      </c>
      <c r="I8" s="8">
        <v>19200</v>
      </c>
      <c r="J8" s="8">
        <v>270</v>
      </c>
      <c r="K8" s="8">
        <v>20200</v>
      </c>
      <c r="L8" s="8">
        <v>285</v>
      </c>
      <c r="M8" s="8">
        <v>27000</v>
      </c>
      <c r="N8" s="8">
        <v>380</v>
      </c>
    </row>
    <row r="9" spans="1:14" ht="15">
      <c r="A9" s="7">
        <v>8</v>
      </c>
      <c r="B9" s="7">
        <v>53.74</v>
      </c>
      <c r="C9" s="8">
        <v>14500</v>
      </c>
      <c r="D9" s="8">
        <v>255</v>
      </c>
      <c r="E9" s="8">
        <v>14600</v>
      </c>
      <c r="F9" s="8">
        <v>275</v>
      </c>
      <c r="G9" s="8">
        <v>17600</v>
      </c>
      <c r="H9" s="8">
        <v>330</v>
      </c>
      <c r="I9" s="8">
        <v>18600</v>
      </c>
      <c r="J9" s="8">
        <v>350</v>
      </c>
      <c r="K9" s="8">
        <v>19600</v>
      </c>
      <c r="L9" s="8">
        <v>365</v>
      </c>
      <c r="M9" s="8">
        <v>26000</v>
      </c>
      <c r="N9" s="8">
        <v>485</v>
      </c>
    </row>
    <row r="10" spans="1:14" ht="15">
      <c r="A10" s="7">
        <v>9</v>
      </c>
      <c r="B10" s="7">
        <v>47.77</v>
      </c>
      <c r="C10" s="8">
        <v>13200</v>
      </c>
      <c r="D10" s="8">
        <v>280</v>
      </c>
      <c r="E10" s="8">
        <v>14200</v>
      </c>
      <c r="F10" s="8">
        <v>300</v>
      </c>
      <c r="G10" s="8">
        <v>17200</v>
      </c>
      <c r="H10" s="8">
        <v>365</v>
      </c>
      <c r="I10" s="8">
        <v>18200</v>
      </c>
      <c r="J10" s="8">
        <v>385</v>
      </c>
      <c r="K10" s="8">
        <v>19500</v>
      </c>
      <c r="L10" s="8">
        <v>410</v>
      </c>
      <c r="M10" s="8">
        <v>25000</v>
      </c>
      <c r="N10" s="8">
        <v>525</v>
      </c>
    </row>
    <row r="11" spans="1:14" ht="15">
      <c r="A11" s="7">
        <v>10</v>
      </c>
      <c r="B11" s="7">
        <v>43</v>
      </c>
      <c r="C11" s="8">
        <v>12800</v>
      </c>
      <c r="D11" s="8">
        <v>300</v>
      </c>
      <c r="E11" s="8">
        <v>13800</v>
      </c>
      <c r="F11" s="8">
        <v>325</v>
      </c>
      <c r="G11" s="8">
        <v>16800</v>
      </c>
      <c r="H11" s="8">
        <v>395</v>
      </c>
      <c r="I11" s="8">
        <v>17800</v>
      </c>
      <c r="J11" s="8">
        <v>415</v>
      </c>
      <c r="K11" s="8">
        <v>18700</v>
      </c>
      <c r="L11" s="8">
        <v>435</v>
      </c>
      <c r="M11" s="8">
        <v>24000</v>
      </c>
      <c r="N11" s="8">
        <v>560</v>
      </c>
    </row>
    <row r="12" spans="1:14" ht="15">
      <c r="A12" s="7">
        <v>12</v>
      </c>
      <c r="B12" s="7">
        <v>35.83</v>
      </c>
      <c r="C12" s="8">
        <v>12800</v>
      </c>
      <c r="D12" s="8">
        <v>360</v>
      </c>
      <c r="E12" s="8">
        <v>13800</v>
      </c>
      <c r="F12" s="8">
        <v>390</v>
      </c>
      <c r="G12" s="8">
        <v>16800</v>
      </c>
      <c r="H12" s="8">
        <v>470</v>
      </c>
      <c r="I12" s="8">
        <v>17800</v>
      </c>
      <c r="J12" s="8">
        <v>500</v>
      </c>
      <c r="K12" s="8">
        <v>18200</v>
      </c>
      <c r="L12" s="8">
        <v>510</v>
      </c>
      <c r="M12" s="8">
        <v>23000</v>
      </c>
      <c r="N12" s="8">
        <v>645</v>
      </c>
    </row>
    <row r="13" spans="1:14" ht="15">
      <c r="A13" s="7">
        <v>15</v>
      </c>
      <c r="B13" s="7">
        <v>28.66</v>
      </c>
      <c r="C13" s="8">
        <v>12500</v>
      </c>
      <c r="D13" s="8">
        <v>440</v>
      </c>
      <c r="E13" s="8">
        <v>13500</v>
      </c>
      <c r="F13" s="8">
        <v>475</v>
      </c>
      <c r="G13" s="8">
        <v>16500</v>
      </c>
      <c r="H13" s="8">
        <v>580</v>
      </c>
      <c r="I13" s="8">
        <v>17500</v>
      </c>
      <c r="J13" s="8">
        <v>615</v>
      </c>
      <c r="K13" s="8">
        <v>18200</v>
      </c>
      <c r="L13" s="8">
        <v>640</v>
      </c>
      <c r="M13" s="8">
        <v>22000</v>
      </c>
      <c r="N13" s="8">
        <v>770</v>
      </c>
    </row>
    <row r="14" spans="1:14" ht="15">
      <c r="A14" s="7">
        <v>18</v>
      </c>
      <c r="B14" s="7">
        <v>23.88</v>
      </c>
      <c r="C14" s="8">
        <v>12500</v>
      </c>
      <c r="D14" s="8">
        <v>525</v>
      </c>
      <c r="E14" s="8">
        <v>13500</v>
      </c>
      <c r="F14" s="8">
        <v>570</v>
      </c>
      <c r="G14" s="8">
        <v>16500</v>
      </c>
      <c r="H14" s="8">
        <v>695</v>
      </c>
      <c r="I14" s="8">
        <v>17500</v>
      </c>
      <c r="J14" s="8">
        <v>735</v>
      </c>
      <c r="K14" s="8">
        <v>18200</v>
      </c>
      <c r="L14" s="8">
        <v>765</v>
      </c>
      <c r="M14" s="8">
        <v>22000</v>
      </c>
      <c r="N14" s="8">
        <v>925</v>
      </c>
    </row>
    <row r="15" spans="1:14" ht="15">
      <c r="A15" s="7">
        <v>21</v>
      </c>
      <c r="B15" s="7">
        <v>20.47</v>
      </c>
      <c r="C15" s="8">
        <v>12200</v>
      </c>
      <c r="D15" s="8">
        <v>600</v>
      </c>
      <c r="E15" s="8">
        <v>13300</v>
      </c>
      <c r="F15" s="8">
        <v>650</v>
      </c>
      <c r="G15" s="8">
        <v>16300</v>
      </c>
      <c r="H15" s="8">
        <v>800</v>
      </c>
      <c r="I15" s="8">
        <v>17300</v>
      </c>
      <c r="J15" s="8">
        <v>850</v>
      </c>
      <c r="K15" s="8">
        <v>18200</v>
      </c>
      <c r="L15" s="8">
        <v>890</v>
      </c>
      <c r="M15" s="8">
        <v>22000</v>
      </c>
      <c r="N15" s="8">
        <v>1080</v>
      </c>
    </row>
    <row r="16" spans="1:14" ht="12.75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</row>
    <row r="17" spans="1:14" ht="12.75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</row>
    <row r="18" spans="1:14" ht="12.75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</row>
    <row r="19" spans="1:14" ht="26.25">
      <c r="A19" s="227" t="s">
        <v>79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</row>
    <row r="20" spans="1:14" ht="12.7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</row>
    <row r="21" spans="1:14" ht="25.5">
      <c r="A21" s="4" t="s">
        <v>59</v>
      </c>
      <c r="B21" s="4" t="s">
        <v>60</v>
      </c>
      <c r="C21" s="229" t="s">
        <v>61</v>
      </c>
      <c r="D21" s="230"/>
      <c r="E21" s="229" t="s">
        <v>62</v>
      </c>
      <c r="F21" s="230"/>
      <c r="G21" s="229" t="s">
        <v>63</v>
      </c>
      <c r="H21" s="230"/>
      <c r="I21" s="229" t="s">
        <v>64</v>
      </c>
      <c r="J21" s="230"/>
      <c r="K21" s="229" t="s">
        <v>65</v>
      </c>
      <c r="L21" s="230"/>
      <c r="M21" s="229" t="s">
        <v>66</v>
      </c>
      <c r="N21" s="230"/>
    </row>
    <row r="22" spans="1:14" ht="12.75">
      <c r="A22" s="5" t="s">
        <v>67</v>
      </c>
      <c r="B22" s="5" t="s">
        <v>13</v>
      </c>
      <c r="C22" s="5" t="s">
        <v>68</v>
      </c>
      <c r="D22" s="5" t="s">
        <v>69</v>
      </c>
      <c r="E22" s="5" t="s">
        <v>68</v>
      </c>
      <c r="F22" s="5" t="s">
        <v>69</v>
      </c>
      <c r="G22" s="5" t="s">
        <v>68</v>
      </c>
      <c r="H22" s="5" t="s">
        <v>69</v>
      </c>
      <c r="I22" s="5" t="s">
        <v>68</v>
      </c>
      <c r="J22" s="5" t="s">
        <v>69</v>
      </c>
      <c r="K22" s="5" t="s">
        <v>68</v>
      </c>
      <c r="L22" s="5" t="s">
        <v>69</v>
      </c>
      <c r="M22" s="5" t="s">
        <v>68</v>
      </c>
      <c r="N22" s="5" t="s">
        <v>69</v>
      </c>
    </row>
    <row r="23" spans="1:14" ht="15">
      <c r="A23" s="7">
        <v>3</v>
      </c>
      <c r="B23" s="7" t="s">
        <v>70</v>
      </c>
      <c r="C23" s="8">
        <v>19600</v>
      </c>
      <c r="D23" s="8">
        <v>140</v>
      </c>
      <c r="E23" s="8">
        <v>20600</v>
      </c>
      <c r="F23" s="8">
        <v>145</v>
      </c>
      <c r="G23" s="8">
        <v>23500</v>
      </c>
      <c r="H23" s="8">
        <v>165</v>
      </c>
      <c r="I23" s="8">
        <v>24800</v>
      </c>
      <c r="J23" s="8">
        <v>175</v>
      </c>
      <c r="K23" s="8">
        <v>26500</v>
      </c>
      <c r="L23" s="8">
        <v>185</v>
      </c>
      <c r="M23" s="8">
        <v>30000</v>
      </c>
      <c r="N23" s="8">
        <v>210</v>
      </c>
    </row>
    <row r="24" spans="1:14" ht="15">
      <c r="A24" s="7">
        <v>4</v>
      </c>
      <c r="B24" s="7" t="s">
        <v>71</v>
      </c>
      <c r="C24" s="8">
        <v>17000</v>
      </c>
      <c r="D24" s="8">
        <v>160</v>
      </c>
      <c r="E24" s="8">
        <v>18000</v>
      </c>
      <c r="F24" s="8">
        <v>170</v>
      </c>
      <c r="G24" s="8">
        <v>20500</v>
      </c>
      <c r="H24" s="8">
        <v>190</v>
      </c>
      <c r="I24" s="8">
        <v>22500</v>
      </c>
      <c r="J24" s="8">
        <v>210</v>
      </c>
      <c r="K24" s="8">
        <v>23200</v>
      </c>
      <c r="L24" s="8">
        <v>215</v>
      </c>
      <c r="M24" s="8">
        <v>28000</v>
      </c>
      <c r="N24" s="8">
        <v>260</v>
      </c>
    </row>
    <row r="25" spans="1:14" ht="15">
      <c r="A25" s="7">
        <v>6</v>
      </c>
      <c r="B25" s="7" t="s">
        <v>72</v>
      </c>
      <c r="C25" s="8">
        <v>16200</v>
      </c>
      <c r="D25" s="8">
        <v>226</v>
      </c>
      <c r="E25" s="8">
        <v>17200</v>
      </c>
      <c r="F25" s="8">
        <v>240</v>
      </c>
      <c r="G25" s="8">
        <v>19400</v>
      </c>
      <c r="H25" s="8">
        <v>270</v>
      </c>
      <c r="I25" s="8">
        <v>20500</v>
      </c>
      <c r="J25" s="8">
        <v>285</v>
      </c>
      <c r="K25" s="8">
        <v>21500</v>
      </c>
      <c r="L25" s="8">
        <v>300</v>
      </c>
      <c r="M25" s="8">
        <v>27000</v>
      </c>
      <c r="N25" s="8">
        <v>375</v>
      </c>
    </row>
    <row r="26" spans="1:14" ht="15">
      <c r="A26" s="7">
        <v>8</v>
      </c>
      <c r="B26" s="7" t="s">
        <v>73</v>
      </c>
      <c r="C26" s="8">
        <v>15600</v>
      </c>
      <c r="D26" s="8">
        <v>290</v>
      </c>
      <c r="E26" s="8">
        <v>16600</v>
      </c>
      <c r="F26" s="8">
        <v>310</v>
      </c>
      <c r="G26" s="8">
        <v>18800</v>
      </c>
      <c r="H26" s="8">
        <v>350</v>
      </c>
      <c r="I26" s="8">
        <v>19500</v>
      </c>
      <c r="J26" s="8">
        <v>365</v>
      </c>
      <c r="K26" s="8">
        <v>19700</v>
      </c>
      <c r="L26" s="8">
        <v>370</v>
      </c>
      <c r="M26" s="8">
        <v>26000</v>
      </c>
      <c r="N26" s="8">
        <v>485</v>
      </c>
    </row>
    <row r="27" spans="1:14" ht="15">
      <c r="A27" s="7">
        <v>9</v>
      </c>
      <c r="B27" s="7" t="s">
        <v>74</v>
      </c>
      <c r="C27" s="8">
        <v>14900</v>
      </c>
      <c r="D27" s="8">
        <v>310</v>
      </c>
      <c r="E27" s="8">
        <v>15900</v>
      </c>
      <c r="F27" s="8">
        <v>335</v>
      </c>
      <c r="G27" s="8">
        <v>18200</v>
      </c>
      <c r="H27" s="8">
        <v>380</v>
      </c>
      <c r="I27" s="8">
        <v>19200</v>
      </c>
      <c r="J27" s="8">
        <v>402</v>
      </c>
      <c r="K27" s="8">
        <v>19500</v>
      </c>
      <c r="L27" s="8">
        <v>420</v>
      </c>
      <c r="M27" s="8">
        <v>25000</v>
      </c>
      <c r="N27" s="8">
        <v>525</v>
      </c>
    </row>
    <row r="28" spans="1:14" ht="15">
      <c r="A28" s="7">
        <v>10</v>
      </c>
      <c r="B28" s="7">
        <v>43</v>
      </c>
      <c r="C28" s="8">
        <v>14700</v>
      </c>
      <c r="D28" s="8">
        <v>340</v>
      </c>
      <c r="E28" s="8">
        <v>15700</v>
      </c>
      <c r="F28" s="8">
        <v>365</v>
      </c>
      <c r="G28" s="8">
        <v>17200</v>
      </c>
      <c r="H28" s="8">
        <v>400</v>
      </c>
      <c r="I28" s="8">
        <v>18200</v>
      </c>
      <c r="J28" s="8">
        <v>425</v>
      </c>
      <c r="K28" s="8">
        <v>18700</v>
      </c>
      <c r="L28" s="8">
        <v>440</v>
      </c>
      <c r="M28" s="8">
        <v>24000</v>
      </c>
      <c r="N28" s="8">
        <v>560</v>
      </c>
    </row>
    <row r="29" spans="1:14" ht="15">
      <c r="A29" s="7">
        <v>12</v>
      </c>
      <c r="B29" s="7" t="s">
        <v>75</v>
      </c>
      <c r="C29" s="8">
        <v>14600</v>
      </c>
      <c r="D29" s="8">
        <v>410</v>
      </c>
      <c r="E29" s="8">
        <v>15600</v>
      </c>
      <c r="F29" s="8">
        <v>435</v>
      </c>
      <c r="G29" s="8">
        <v>17200</v>
      </c>
      <c r="H29" s="8">
        <v>480</v>
      </c>
      <c r="I29" s="8">
        <v>17800</v>
      </c>
      <c r="J29" s="8">
        <v>497</v>
      </c>
      <c r="K29" s="8">
        <v>18200</v>
      </c>
      <c r="L29" s="8">
        <v>510</v>
      </c>
      <c r="M29" s="8">
        <v>23000</v>
      </c>
      <c r="N29" s="8">
        <v>640</v>
      </c>
    </row>
    <row r="30" spans="1:14" ht="15">
      <c r="A30" s="7">
        <v>15</v>
      </c>
      <c r="B30" s="7" t="s">
        <v>76</v>
      </c>
      <c r="C30" s="8">
        <v>14600</v>
      </c>
      <c r="D30" s="8">
        <v>510</v>
      </c>
      <c r="E30" s="8">
        <v>15600</v>
      </c>
      <c r="F30" s="8">
        <v>545</v>
      </c>
      <c r="G30" s="8">
        <v>17200</v>
      </c>
      <c r="H30" s="8">
        <v>600</v>
      </c>
      <c r="I30" s="8">
        <v>17500</v>
      </c>
      <c r="J30" s="8">
        <v>610</v>
      </c>
      <c r="K30" s="8">
        <v>18200</v>
      </c>
      <c r="L30" s="8">
        <v>630</v>
      </c>
      <c r="M30" s="8">
        <v>22000</v>
      </c>
      <c r="N30" s="8">
        <v>770</v>
      </c>
    </row>
    <row r="31" spans="1:14" ht="15">
      <c r="A31" s="7">
        <v>18</v>
      </c>
      <c r="B31" s="7" t="s">
        <v>77</v>
      </c>
      <c r="C31" s="8">
        <v>14600</v>
      </c>
      <c r="D31" s="8">
        <v>610</v>
      </c>
      <c r="E31" s="8">
        <v>15600</v>
      </c>
      <c r="F31" s="8">
        <v>655</v>
      </c>
      <c r="G31" s="8">
        <v>16700</v>
      </c>
      <c r="H31" s="8">
        <v>700</v>
      </c>
      <c r="I31" s="8">
        <v>17300</v>
      </c>
      <c r="J31" s="8">
        <v>725</v>
      </c>
      <c r="K31" s="8">
        <v>18200</v>
      </c>
      <c r="L31" s="8">
        <v>760</v>
      </c>
      <c r="M31" s="8">
        <v>22000</v>
      </c>
      <c r="N31" s="8">
        <v>920</v>
      </c>
    </row>
    <row r="32" spans="1:14" ht="15">
      <c r="A32" s="7">
        <v>21</v>
      </c>
      <c r="B32" s="7" t="s">
        <v>78</v>
      </c>
      <c r="C32" s="8">
        <v>14600</v>
      </c>
      <c r="D32" s="8">
        <v>715</v>
      </c>
      <c r="E32" s="8">
        <v>15600</v>
      </c>
      <c r="F32" s="8">
        <v>765</v>
      </c>
      <c r="G32" s="8">
        <v>16400</v>
      </c>
      <c r="H32" s="8">
        <v>800</v>
      </c>
      <c r="I32" s="8">
        <v>17300</v>
      </c>
      <c r="J32" s="8">
        <v>845</v>
      </c>
      <c r="K32" s="8">
        <v>18200</v>
      </c>
      <c r="L32" s="8">
        <v>890</v>
      </c>
      <c r="M32" s="8">
        <v>22000</v>
      </c>
      <c r="N32" s="8">
        <v>1080</v>
      </c>
    </row>
    <row r="33" spans="1:14" ht="12.75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</row>
    <row r="34" spans="1:14" ht="12.75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</row>
    <row r="35" spans="1:14" ht="12.75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</row>
    <row r="36" spans="1:14" ht="26.25">
      <c r="A36" s="227" t="s">
        <v>80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</row>
    <row r="37" spans="1:14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</row>
    <row r="38" spans="1:10" ht="38.25">
      <c r="A38" s="4" t="s">
        <v>59</v>
      </c>
      <c r="B38" s="4" t="s">
        <v>81</v>
      </c>
      <c r="C38" s="4" t="s">
        <v>82</v>
      </c>
      <c r="D38" s="4" t="s">
        <v>60</v>
      </c>
      <c r="E38" s="229" t="s">
        <v>83</v>
      </c>
      <c r="F38" s="232"/>
      <c r="G38" s="230"/>
      <c r="H38" s="229" t="s">
        <v>84</v>
      </c>
      <c r="I38" s="232"/>
      <c r="J38" s="230"/>
    </row>
    <row r="39" spans="1:10" ht="25.5">
      <c r="A39" s="5" t="s">
        <v>67</v>
      </c>
      <c r="B39" s="5" t="s">
        <v>13</v>
      </c>
      <c r="C39" s="5" t="s">
        <v>85</v>
      </c>
      <c r="D39" s="5" t="s">
        <v>85</v>
      </c>
      <c r="E39" s="5" t="s">
        <v>68</v>
      </c>
      <c r="F39" s="5" t="s">
        <v>69</v>
      </c>
      <c r="G39" s="5" t="s">
        <v>86</v>
      </c>
      <c r="H39" s="5" t="s">
        <v>68</v>
      </c>
      <c r="I39" s="5" t="s">
        <v>69</v>
      </c>
      <c r="J39" s="5" t="s">
        <v>86</v>
      </c>
    </row>
    <row r="40" spans="1:10" ht="15">
      <c r="A40" s="9">
        <v>6</v>
      </c>
      <c r="B40" s="8" t="s">
        <v>87</v>
      </c>
      <c r="C40" s="7">
        <v>58</v>
      </c>
      <c r="D40" s="10" t="s">
        <v>88</v>
      </c>
      <c r="E40" s="8">
        <v>18100</v>
      </c>
      <c r="F40" s="8">
        <v>350</v>
      </c>
      <c r="G40" s="8">
        <v>20300</v>
      </c>
      <c r="H40" s="8">
        <v>19100</v>
      </c>
      <c r="I40" s="8">
        <v>370</v>
      </c>
      <c r="J40" s="8">
        <v>21500</v>
      </c>
    </row>
    <row r="41" spans="1:10" ht="15">
      <c r="A41" s="7">
        <v>9</v>
      </c>
      <c r="B41" s="8" t="s">
        <v>89</v>
      </c>
      <c r="C41" s="7">
        <v>42</v>
      </c>
      <c r="D41" s="10" t="s">
        <v>90</v>
      </c>
      <c r="E41" s="8">
        <v>16800</v>
      </c>
      <c r="F41" s="8">
        <v>450</v>
      </c>
      <c r="G41" s="8">
        <v>18900</v>
      </c>
      <c r="H41" s="8">
        <v>17600</v>
      </c>
      <c r="I41" s="8">
        <v>470</v>
      </c>
      <c r="J41" s="8">
        <v>19800</v>
      </c>
    </row>
    <row r="42" spans="1:10" ht="15">
      <c r="A42" s="7">
        <v>12</v>
      </c>
      <c r="B42" s="8" t="s">
        <v>91</v>
      </c>
      <c r="C42" s="7">
        <v>32</v>
      </c>
      <c r="D42" s="10" t="s">
        <v>92</v>
      </c>
      <c r="E42" s="8">
        <v>16200</v>
      </c>
      <c r="F42" s="8">
        <v>580</v>
      </c>
      <c r="G42" s="8">
        <v>18500</v>
      </c>
      <c r="H42" s="8">
        <v>17000</v>
      </c>
      <c r="I42" s="8">
        <v>610</v>
      </c>
      <c r="J42" s="8">
        <v>19400</v>
      </c>
    </row>
    <row r="43" spans="1:10" ht="15">
      <c r="A43" s="7">
        <v>15</v>
      </c>
      <c r="B43" s="8" t="s">
        <v>93</v>
      </c>
      <c r="C43" s="7">
        <v>25</v>
      </c>
      <c r="D43" s="11" t="s">
        <v>94</v>
      </c>
      <c r="E43" s="8">
        <v>15600</v>
      </c>
      <c r="F43" s="8">
        <v>700</v>
      </c>
      <c r="G43" s="8">
        <v>17400</v>
      </c>
      <c r="H43" s="8">
        <v>16400</v>
      </c>
      <c r="I43" s="8">
        <v>740</v>
      </c>
      <c r="J43" s="8">
        <v>18300</v>
      </c>
    </row>
    <row r="44" spans="1:10" ht="15">
      <c r="A44" s="7">
        <v>18</v>
      </c>
      <c r="B44" s="8" t="s">
        <v>89</v>
      </c>
      <c r="C44" s="7">
        <v>21</v>
      </c>
      <c r="D44" s="10" t="s">
        <v>95</v>
      </c>
      <c r="E44" s="8">
        <v>15600</v>
      </c>
      <c r="F44" s="8">
        <v>840</v>
      </c>
      <c r="G44" s="8">
        <v>17550</v>
      </c>
      <c r="H44" s="8">
        <v>16400</v>
      </c>
      <c r="I44" s="8">
        <v>880</v>
      </c>
      <c r="J44" s="8">
        <v>18450</v>
      </c>
    </row>
    <row r="45" spans="1:10" ht="15">
      <c r="A45" s="7">
        <v>21</v>
      </c>
      <c r="B45" s="8" t="s">
        <v>89</v>
      </c>
      <c r="C45" s="7">
        <v>18</v>
      </c>
      <c r="D45" s="10" t="s">
        <v>96</v>
      </c>
      <c r="E45" s="8">
        <v>16000</v>
      </c>
      <c r="F45" s="8">
        <v>1000</v>
      </c>
      <c r="G45" s="8">
        <v>18000</v>
      </c>
      <c r="H45" s="8">
        <v>16800</v>
      </c>
      <c r="I45" s="8">
        <v>1050</v>
      </c>
      <c r="J45" s="8">
        <v>18900</v>
      </c>
    </row>
    <row r="46" spans="1:14" ht="12.75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</row>
    <row r="47" spans="1:14" ht="12.75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</row>
    <row r="48" spans="1:14" ht="12.75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</row>
    <row r="49" spans="1:14" ht="26.25">
      <c r="A49" s="227" t="s">
        <v>97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</row>
    <row r="50" spans="1:14" ht="12.7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</row>
    <row r="51" spans="1:10" ht="25.5">
      <c r="A51" s="4" t="s">
        <v>59</v>
      </c>
      <c r="B51" s="4" t="s">
        <v>60</v>
      </c>
      <c r="C51" s="229" t="s">
        <v>98</v>
      </c>
      <c r="D51" s="230"/>
      <c r="E51" s="229" t="s">
        <v>99</v>
      </c>
      <c r="F51" s="230"/>
      <c r="G51" s="229" t="s">
        <v>63</v>
      </c>
      <c r="H51" s="230"/>
      <c r="I51" s="229" t="s">
        <v>64</v>
      </c>
      <c r="J51" s="230"/>
    </row>
    <row r="52" spans="1:10" ht="12.75">
      <c r="A52" s="5" t="s">
        <v>67</v>
      </c>
      <c r="B52" s="5" t="s">
        <v>13</v>
      </c>
      <c r="C52" s="5" t="s">
        <v>68</v>
      </c>
      <c r="D52" s="5" t="s">
        <v>69</v>
      </c>
      <c r="E52" s="5" t="s">
        <v>68</v>
      </c>
      <c r="F52" s="5" t="s">
        <v>69</v>
      </c>
      <c r="G52" s="5" t="s">
        <v>68</v>
      </c>
      <c r="H52" s="5" t="s">
        <v>69</v>
      </c>
      <c r="I52" s="5" t="s">
        <v>68</v>
      </c>
      <c r="J52" s="5" t="s">
        <v>69</v>
      </c>
    </row>
    <row r="53" spans="1:10" ht="15">
      <c r="A53" s="7">
        <v>3</v>
      </c>
      <c r="B53" s="7" t="s">
        <v>70</v>
      </c>
      <c r="C53" s="8">
        <v>20600</v>
      </c>
      <c r="D53" s="8">
        <v>145</v>
      </c>
      <c r="E53" s="8">
        <v>23500</v>
      </c>
      <c r="F53" s="8">
        <v>165</v>
      </c>
      <c r="G53" s="8">
        <v>24800</v>
      </c>
      <c r="H53" s="8">
        <v>175</v>
      </c>
      <c r="I53" s="8">
        <v>26500</v>
      </c>
      <c r="J53" s="8">
        <v>185</v>
      </c>
    </row>
    <row r="54" spans="1:10" ht="15">
      <c r="A54" s="7">
        <v>4</v>
      </c>
      <c r="B54" s="7" t="s">
        <v>71</v>
      </c>
      <c r="C54" s="8">
        <v>18000</v>
      </c>
      <c r="D54" s="8">
        <v>170</v>
      </c>
      <c r="E54" s="8">
        <v>20500</v>
      </c>
      <c r="F54" s="8">
        <v>190</v>
      </c>
      <c r="G54" s="8">
        <v>22500</v>
      </c>
      <c r="H54" s="8">
        <v>210</v>
      </c>
      <c r="I54" s="8">
        <v>23200</v>
      </c>
      <c r="J54" s="8">
        <v>215</v>
      </c>
    </row>
    <row r="55" spans="1:10" ht="15">
      <c r="A55" s="7">
        <v>6</v>
      </c>
      <c r="B55" s="7" t="s">
        <v>72</v>
      </c>
      <c r="C55" s="8">
        <v>17200</v>
      </c>
      <c r="D55" s="8">
        <v>240</v>
      </c>
      <c r="E55" s="8">
        <v>19400</v>
      </c>
      <c r="F55" s="8">
        <v>270</v>
      </c>
      <c r="G55" s="8">
        <v>20500</v>
      </c>
      <c r="H55" s="8">
        <v>285</v>
      </c>
      <c r="I55" s="8">
        <v>21500</v>
      </c>
      <c r="J55" s="8">
        <v>300</v>
      </c>
    </row>
    <row r="56" spans="1:10" ht="15">
      <c r="A56" s="7">
        <v>8</v>
      </c>
      <c r="B56" s="7" t="s">
        <v>73</v>
      </c>
      <c r="C56" s="8">
        <v>16600</v>
      </c>
      <c r="D56" s="8">
        <v>310</v>
      </c>
      <c r="E56" s="8">
        <v>18800</v>
      </c>
      <c r="F56" s="8">
        <v>350</v>
      </c>
      <c r="G56" s="8">
        <v>19500</v>
      </c>
      <c r="H56" s="8">
        <v>365</v>
      </c>
      <c r="I56" s="8">
        <v>19700</v>
      </c>
      <c r="J56" s="8">
        <v>370</v>
      </c>
    </row>
    <row r="57" spans="1:10" ht="15">
      <c r="A57" s="7">
        <v>9</v>
      </c>
      <c r="B57" s="7" t="s">
        <v>74</v>
      </c>
      <c r="C57" s="8">
        <v>15900</v>
      </c>
      <c r="D57" s="8">
        <v>335</v>
      </c>
      <c r="E57" s="8">
        <v>18200</v>
      </c>
      <c r="F57" s="8">
        <v>380</v>
      </c>
      <c r="G57" s="8">
        <v>19200</v>
      </c>
      <c r="H57" s="8">
        <v>402</v>
      </c>
      <c r="I57" s="8">
        <v>19500</v>
      </c>
      <c r="J57" s="8">
        <v>420</v>
      </c>
    </row>
    <row r="58" spans="1:10" ht="15">
      <c r="A58" s="7">
        <v>10</v>
      </c>
      <c r="B58" s="7">
        <v>43</v>
      </c>
      <c r="C58" s="8">
        <v>15700</v>
      </c>
      <c r="D58" s="8">
        <v>365</v>
      </c>
      <c r="E58" s="8">
        <v>17200</v>
      </c>
      <c r="F58" s="8">
        <v>400</v>
      </c>
      <c r="G58" s="8">
        <v>18200</v>
      </c>
      <c r="H58" s="8">
        <v>425</v>
      </c>
      <c r="I58" s="8">
        <v>18700</v>
      </c>
      <c r="J58" s="8">
        <v>440</v>
      </c>
    </row>
    <row r="59" spans="1:10" ht="15">
      <c r="A59" s="7">
        <v>12</v>
      </c>
      <c r="B59" s="7" t="s">
        <v>75</v>
      </c>
      <c r="C59" s="8">
        <v>15600</v>
      </c>
      <c r="D59" s="8">
        <v>435</v>
      </c>
      <c r="E59" s="8">
        <v>17200</v>
      </c>
      <c r="F59" s="8">
        <v>480</v>
      </c>
      <c r="G59" s="8">
        <v>17800</v>
      </c>
      <c r="H59" s="8">
        <v>497</v>
      </c>
      <c r="I59" s="8">
        <v>18200</v>
      </c>
      <c r="J59" s="8">
        <v>510</v>
      </c>
    </row>
    <row r="60" spans="1:10" ht="15">
      <c r="A60" s="7">
        <v>15</v>
      </c>
      <c r="B60" s="7" t="s">
        <v>76</v>
      </c>
      <c r="C60" s="8">
        <v>15600</v>
      </c>
      <c r="D60" s="8">
        <v>545</v>
      </c>
      <c r="E60" s="8">
        <v>17200</v>
      </c>
      <c r="F60" s="8">
        <v>600</v>
      </c>
      <c r="G60" s="8">
        <v>17500</v>
      </c>
      <c r="H60" s="8">
        <v>610</v>
      </c>
      <c r="I60" s="8">
        <v>18200</v>
      </c>
      <c r="J60" s="8">
        <v>630</v>
      </c>
    </row>
    <row r="61" spans="1:10" ht="15">
      <c r="A61" s="7">
        <v>18</v>
      </c>
      <c r="B61" s="7" t="s">
        <v>77</v>
      </c>
      <c r="C61" s="8">
        <v>15600</v>
      </c>
      <c r="D61" s="8">
        <v>655</v>
      </c>
      <c r="E61" s="8">
        <v>16700</v>
      </c>
      <c r="F61" s="8">
        <v>700</v>
      </c>
      <c r="G61" s="8">
        <v>17300</v>
      </c>
      <c r="H61" s="8">
        <v>725</v>
      </c>
      <c r="I61" s="8">
        <v>18200</v>
      </c>
      <c r="J61" s="8">
        <v>760</v>
      </c>
    </row>
    <row r="62" spans="1:10" ht="15">
      <c r="A62" s="7">
        <v>21</v>
      </c>
      <c r="B62" s="7" t="s">
        <v>78</v>
      </c>
      <c r="C62" s="8">
        <v>15600</v>
      </c>
      <c r="D62" s="8">
        <v>765</v>
      </c>
      <c r="E62" s="8">
        <v>16400</v>
      </c>
      <c r="F62" s="8">
        <v>800</v>
      </c>
      <c r="G62" s="8">
        <v>17300</v>
      </c>
      <c r="H62" s="8">
        <v>845</v>
      </c>
      <c r="I62" s="8">
        <v>18200</v>
      </c>
      <c r="J62" s="8">
        <v>890</v>
      </c>
    </row>
    <row r="63" spans="1:14" ht="12.75">
      <c r="A63" s="228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</row>
    <row r="64" spans="1:14" ht="12.75">
      <c r="A64" s="228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</row>
    <row r="65" spans="1:14" ht="12.75">
      <c r="A65" s="228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</row>
    <row r="66" spans="1:14" ht="26.25">
      <c r="A66" s="227" t="s">
        <v>100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</row>
    <row r="67" spans="1:14" ht="12.75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</row>
    <row r="68" spans="1:12" ht="25.5">
      <c r="A68" s="4" t="s">
        <v>59</v>
      </c>
      <c r="B68" s="4" t="s">
        <v>60</v>
      </c>
      <c r="C68" s="229" t="s">
        <v>98</v>
      </c>
      <c r="D68" s="230"/>
      <c r="E68" s="229" t="s">
        <v>99</v>
      </c>
      <c r="F68" s="230"/>
      <c r="G68" s="229" t="s">
        <v>63</v>
      </c>
      <c r="H68" s="230"/>
      <c r="I68" s="229" t="s">
        <v>64</v>
      </c>
      <c r="J68" s="230"/>
      <c r="K68" s="229" t="s">
        <v>65</v>
      </c>
      <c r="L68" s="230"/>
    </row>
    <row r="69" spans="1:12" ht="12.75">
      <c r="A69" s="5" t="s">
        <v>67</v>
      </c>
      <c r="B69" s="5" t="s">
        <v>13</v>
      </c>
      <c r="C69" s="5" t="s">
        <v>68</v>
      </c>
      <c r="D69" s="5" t="s">
        <v>69</v>
      </c>
      <c r="E69" s="5" t="s">
        <v>68</v>
      </c>
      <c r="F69" s="5" t="s">
        <v>69</v>
      </c>
      <c r="G69" s="5" t="s">
        <v>68</v>
      </c>
      <c r="H69" s="5" t="s">
        <v>69</v>
      </c>
      <c r="I69" s="5" t="s">
        <v>68</v>
      </c>
      <c r="J69" s="5" t="s">
        <v>69</v>
      </c>
      <c r="K69" s="5" t="s">
        <v>68</v>
      </c>
      <c r="L69" s="5" t="s">
        <v>69</v>
      </c>
    </row>
    <row r="70" spans="1:12" ht="15">
      <c r="A70" s="7">
        <v>4</v>
      </c>
      <c r="B70" s="12" t="s">
        <v>101</v>
      </c>
      <c r="C70" s="8">
        <v>25000</v>
      </c>
      <c r="D70" s="8">
        <v>300</v>
      </c>
      <c r="E70" s="8">
        <v>26000</v>
      </c>
      <c r="F70" s="8"/>
      <c r="G70" s="8">
        <v>27000</v>
      </c>
      <c r="H70" s="8"/>
      <c r="I70" s="8">
        <v>28000</v>
      </c>
      <c r="J70" s="8"/>
      <c r="K70" s="8">
        <v>29000</v>
      </c>
      <c r="L70" s="8"/>
    </row>
    <row r="71" spans="1:12" ht="15">
      <c r="A71" s="7">
        <v>6</v>
      </c>
      <c r="B71" s="12" t="s">
        <v>102</v>
      </c>
      <c r="C71" s="8">
        <v>23500</v>
      </c>
      <c r="D71" s="8">
        <v>420</v>
      </c>
      <c r="E71" s="8">
        <v>24500</v>
      </c>
      <c r="F71" s="8"/>
      <c r="G71" s="8">
        <v>26000</v>
      </c>
      <c r="H71" s="8"/>
      <c r="I71" s="8">
        <v>27000</v>
      </c>
      <c r="J71" s="8"/>
      <c r="K71" s="8">
        <v>28000</v>
      </c>
      <c r="L71" s="8"/>
    </row>
    <row r="72" spans="1:12" ht="15">
      <c r="A72" s="7">
        <v>8</v>
      </c>
      <c r="B72" s="12">
        <v>42</v>
      </c>
      <c r="C72" s="8">
        <v>22500</v>
      </c>
      <c r="D72" s="8">
        <v>535</v>
      </c>
      <c r="E72" s="8">
        <v>23500</v>
      </c>
      <c r="F72" s="8"/>
      <c r="G72" s="8">
        <v>24500</v>
      </c>
      <c r="H72" s="8"/>
      <c r="I72" s="8">
        <v>26000</v>
      </c>
      <c r="J72" s="8"/>
      <c r="K72" s="8">
        <v>27000</v>
      </c>
      <c r="L72" s="8"/>
    </row>
    <row r="73" spans="1:12" ht="15">
      <c r="A73" s="7">
        <v>9</v>
      </c>
      <c r="B73" s="12" t="s">
        <v>90</v>
      </c>
      <c r="C73" s="8">
        <v>21500</v>
      </c>
      <c r="D73" s="8">
        <v>580</v>
      </c>
      <c r="E73" s="8">
        <v>22500</v>
      </c>
      <c r="F73" s="8"/>
      <c r="G73" s="8">
        <v>23500</v>
      </c>
      <c r="H73" s="8"/>
      <c r="I73" s="8">
        <v>25000</v>
      </c>
      <c r="J73" s="8"/>
      <c r="K73" s="8">
        <v>26000</v>
      </c>
      <c r="L73" s="8"/>
    </row>
    <row r="74" spans="1:12" ht="15">
      <c r="A74" s="7">
        <v>10</v>
      </c>
      <c r="B74" s="12" t="s">
        <v>103</v>
      </c>
      <c r="C74" s="8">
        <v>20500</v>
      </c>
      <c r="D74" s="8">
        <v>610</v>
      </c>
      <c r="E74" s="8">
        <v>21500</v>
      </c>
      <c r="F74" s="8"/>
      <c r="G74" s="8">
        <v>22500</v>
      </c>
      <c r="H74" s="8"/>
      <c r="I74" s="8">
        <v>24000</v>
      </c>
      <c r="J74" s="8"/>
      <c r="K74" s="8">
        <v>25000</v>
      </c>
      <c r="L74" s="8"/>
    </row>
    <row r="75" spans="1:12" ht="15">
      <c r="A75" s="7">
        <v>12</v>
      </c>
      <c r="B75" s="12" t="s">
        <v>92</v>
      </c>
      <c r="C75" s="8">
        <v>19500</v>
      </c>
      <c r="D75" s="8">
        <v>700</v>
      </c>
      <c r="E75" s="8">
        <v>20500</v>
      </c>
      <c r="F75" s="8"/>
      <c r="G75" s="8">
        <v>21500</v>
      </c>
      <c r="H75" s="8"/>
      <c r="I75" s="8">
        <v>23000</v>
      </c>
      <c r="J75" s="8"/>
      <c r="K75" s="8">
        <v>24000</v>
      </c>
      <c r="L75" s="8"/>
    </row>
    <row r="76" spans="1:12" ht="15">
      <c r="A76" s="7">
        <v>15</v>
      </c>
      <c r="B76" s="12" t="s">
        <v>104</v>
      </c>
      <c r="C76" s="8">
        <v>18500</v>
      </c>
      <c r="D76" s="8">
        <v>830</v>
      </c>
      <c r="E76" s="8">
        <v>19500</v>
      </c>
      <c r="F76" s="8"/>
      <c r="G76" s="8">
        <v>20500</v>
      </c>
      <c r="H76" s="8"/>
      <c r="I76" s="8">
        <v>22000</v>
      </c>
      <c r="J76" s="8"/>
      <c r="K76" s="8">
        <v>23000</v>
      </c>
      <c r="L76" s="8"/>
    </row>
    <row r="77" spans="1:12" ht="15">
      <c r="A77" s="7">
        <v>18</v>
      </c>
      <c r="B77" s="12" t="s">
        <v>95</v>
      </c>
      <c r="C77" s="8">
        <v>18500</v>
      </c>
      <c r="D77" s="8">
        <v>990</v>
      </c>
      <c r="E77" s="8">
        <v>19500</v>
      </c>
      <c r="F77" s="8"/>
      <c r="G77" s="8">
        <v>20500</v>
      </c>
      <c r="H77" s="8"/>
      <c r="I77" s="8">
        <v>22000</v>
      </c>
      <c r="J77" s="8"/>
      <c r="K77" s="8">
        <v>23000</v>
      </c>
      <c r="L77" s="8"/>
    </row>
    <row r="78" spans="1:12" ht="15">
      <c r="A78" s="7">
        <v>21</v>
      </c>
      <c r="B78" s="12" t="s">
        <v>96</v>
      </c>
      <c r="C78" s="8">
        <v>18500</v>
      </c>
      <c r="D78" s="8">
        <v>1160</v>
      </c>
      <c r="E78" s="8">
        <v>19500</v>
      </c>
      <c r="F78" s="8"/>
      <c r="G78" s="8">
        <v>20500</v>
      </c>
      <c r="H78" s="8"/>
      <c r="I78" s="8">
        <v>22000</v>
      </c>
      <c r="J78" s="8"/>
      <c r="K78" s="8">
        <v>23000</v>
      </c>
      <c r="L78" s="8"/>
    </row>
    <row r="79" spans="1:14" ht="12.75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</row>
    <row r="80" spans="1:14" ht="12.75">
      <c r="A80" s="228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</row>
    <row r="81" spans="1:14" ht="12.75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</row>
    <row r="82" spans="1:14" ht="26.25">
      <c r="A82" s="227" t="s">
        <v>105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</row>
    <row r="83" spans="1:14" ht="12.75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</row>
    <row r="84" spans="1:14" ht="25.5">
      <c r="A84" s="4" t="s">
        <v>59</v>
      </c>
      <c r="B84" s="4" t="s">
        <v>60</v>
      </c>
      <c r="C84" s="229" t="s">
        <v>98</v>
      </c>
      <c r="D84" s="230"/>
      <c r="E84" s="229" t="s">
        <v>99</v>
      </c>
      <c r="F84" s="230"/>
      <c r="G84" s="229" t="s">
        <v>63</v>
      </c>
      <c r="H84" s="230"/>
      <c r="I84" s="229" t="s">
        <v>64</v>
      </c>
      <c r="J84" s="230"/>
      <c r="K84" s="229" t="s">
        <v>65</v>
      </c>
      <c r="L84" s="230"/>
      <c r="M84" s="229" t="s">
        <v>66</v>
      </c>
      <c r="N84" s="230"/>
    </row>
    <row r="85" spans="1:14" ht="12.75">
      <c r="A85" s="5" t="s">
        <v>67</v>
      </c>
      <c r="B85" s="5" t="s">
        <v>13</v>
      </c>
      <c r="C85" s="5" t="s">
        <v>68</v>
      </c>
      <c r="D85" s="5" t="s">
        <v>69</v>
      </c>
      <c r="E85" s="5" t="s">
        <v>68</v>
      </c>
      <c r="F85" s="5" t="s">
        <v>69</v>
      </c>
      <c r="G85" s="5" t="s">
        <v>68</v>
      </c>
      <c r="H85" s="5" t="s">
        <v>69</v>
      </c>
      <c r="I85" s="5" t="s">
        <v>68</v>
      </c>
      <c r="J85" s="5" t="s">
        <v>69</v>
      </c>
      <c r="K85" s="5" t="s">
        <v>68</v>
      </c>
      <c r="L85" s="5" t="s">
        <v>69</v>
      </c>
      <c r="M85" s="5" t="s">
        <v>68</v>
      </c>
      <c r="N85" s="5" t="s">
        <v>69</v>
      </c>
    </row>
    <row r="86" spans="1:14" ht="15">
      <c r="A86" s="7">
        <v>4</v>
      </c>
      <c r="B86" s="7" t="s">
        <v>106</v>
      </c>
      <c r="C86" s="8">
        <v>28000</v>
      </c>
      <c r="D86" s="8"/>
      <c r="E86" s="8">
        <v>29000</v>
      </c>
      <c r="F86" s="8"/>
      <c r="G86" s="8">
        <v>30000</v>
      </c>
      <c r="H86" s="8"/>
      <c r="I86" s="8">
        <v>31000</v>
      </c>
      <c r="J86" s="8"/>
      <c r="K86" s="8">
        <v>32000</v>
      </c>
      <c r="L86" s="8"/>
      <c r="M86" s="8">
        <v>35000</v>
      </c>
      <c r="N86" s="8"/>
    </row>
    <row r="87" spans="1:14" ht="15">
      <c r="A87" s="7">
        <v>6</v>
      </c>
      <c r="B87" s="7">
        <v>37</v>
      </c>
      <c r="C87" s="8">
        <v>27000</v>
      </c>
      <c r="D87" s="8"/>
      <c r="E87" s="8">
        <v>27000</v>
      </c>
      <c r="F87" s="8"/>
      <c r="G87" s="8">
        <v>28000</v>
      </c>
      <c r="H87" s="8"/>
      <c r="I87" s="8">
        <v>29000</v>
      </c>
      <c r="J87" s="8"/>
      <c r="K87" s="8">
        <v>30000</v>
      </c>
      <c r="L87" s="8"/>
      <c r="M87" s="8">
        <v>32000</v>
      </c>
      <c r="N87" s="8"/>
    </row>
    <row r="88" spans="1:14" ht="15">
      <c r="A88" s="7">
        <v>8</v>
      </c>
      <c r="B88" s="7" t="s">
        <v>107</v>
      </c>
      <c r="C88" s="8">
        <v>26000</v>
      </c>
      <c r="D88" s="8"/>
      <c r="E88" s="8">
        <v>26000</v>
      </c>
      <c r="F88" s="8"/>
      <c r="G88" s="8">
        <v>27000</v>
      </c>
      <c r="H88" s="8"/>
      <c r="I88" s="8">
        <v>28000</v>
      </c>
      <c r="J88" s="8"/>
      <c r="K88" s="8">
        <v>29000</v>
      </c>
      <c r="L88" s="8"/>
      <c r="M88" s="8">
        <v>31000</v>
      </c>
      <c r="N88" s="8"/>
    </row>
    <row r="89" spans="1:14" ht="15">
      <c r="A89" s="7">
        <v>9</v>
      </c>
      <c r="B89" s="7" t="s">
        <v>108</v>
      </c>
      <c r="C89" s="8">
        <v>25000</v>
      </c>
      <c r="D89" s="8"/>
      <c r="E89" s="8">
        <v>25000</v>
      </c>
      <c r="F89" s="8"/>
      <c r="G89" s="8">
        <v>26000</v>
      </c>
      <c r="H89" s="8"/>
      <c r="I89" s="8">
        <v>27000</v>
      </c>
      <c r="J89" s="8"/>
      <c r="K89" s="8">
        <v>28000</v>
      </c>
      <c r="L89" s="8"/>
      <c r="M89" s="8">
        <v>30000</v>
      </c>
      <c r="N89" s="8"/>
    </row>
    <row r="90" spans="1:14" ht="15">
      <c r="A90" s="7">
        <v>10</v>
      </c>
      <c r="B90" s="7" t="s">
        <v>109</v>
      </c>
      <c r="C90" s="8">
        <v>24000</v>
      </c>
      <c r="D90" s="8"/>
      <c r="E90" s="8">
        <v>24000</v>
      </c>
      <c r="F90" s="8"/>
      <c r="G90" s="8">
        <v>25000</v>
      </c>
      <c r="H90" s="8"/>
      <c r="I90" s="8">
        <v>26000</v>
      </c>
      <c r="J90" s="8"/>
      <c r="K90" s="8">
        <v>27000</v>
      </c>
      <c r="L90" s="8"/>
      <c r="M90" s="8">
        <v>29000</v>
      </c>
      <c r="N90" s="8"/>
    </row>
    <row r="91" spans="1:14" ht="15">
      <c r="A91" s="7">
        <v>12</v>
      </c>
      <c r="B91" s="7" t="s">
        <v>110</v>
      </c>
      <c r="C91" s="8">
        <v>22500</v>
      </c>
      <c r="D91" s="8"/>
      <c r="E91" s="8">
        <v>22500</v>
      </c>
      <c r="F91" s="8"/>
      <c r="G91" s="8">
        <v>23500</v>
      </c>
      <c r="H91" s="8"/>
      <c r="I91" s="8">
        <v>24500</v>
      </c>
      <c r="J91" s="8"/>
      <c r="K91" s="8">
        <v>25500</v>
      </c>
      <c r="L91" s="8"/>
      <c r="M91" s="8">
        <v>27000</v>
      </c>
      <c r="N91" s="8"/>
    </row>
    <row r="92" spans="1:14" ht="15">
      <c r="A92" s="7">
        <v>15</v>
      </c>
      <c r="B92" s="7" t="s">
        <v>111</v>
      </c>
      <c r="C92" s="8">
        <v>21500</v>
      </c>
      <c r="D92" s="8"/>
      <c r="E92" s="8">
        <v>21500</v>
      </c>
      <c r="F92" s="8"/>
      <c r="G92" s="8">
        <v>22500</v>
      </c>
      <c r="H92" s="8"/>
      <c r="I92" s="8">
        <v>23500</v>
      </c>
      <c r="J92" s="8"/>
      <c r="K92" s="8">
        <v>24500</v>
      </c>
      <c r="L92" s="8"/>
      <c r="M92" s="8">
        <v>26000</v>
      </c>
      <c r="N92" s="8"/>
    </row>
    <row r="93" spans="1:14" ht="15">
      <c r="A93" s="7">
        <v>18</v>
      </c>
      <c r="B93" s="12" t="s">
        <v>112</v>
      </c>
      <c r="C93" s="8">
        <v>21500</v>
      </c>
      <c r="D93" s="8"/>
      <c r="E93" s="8">
        <v>21500</v>
      </c>
      <c r="F93" s="8"/>
      <c r="G93" s="8">
        <v>22500</v>
      </c>
      <c r="H93" s="8"/>
      <c r="I93" s="8">
        <v>23500</v>
      </c>
      <c r="J93" s="8"/>
      <c r="K93" s="8">
        <v>24500</v>
      </c>
      <c r="L93" s="8"/>
      <c r="M93" s="8">
        <v>26000</v>
      </c>
      <c r="N93" s="8"/>
    </row>
    <row r="94" spans="1:14" ht="15">
      <c r="A94" s="7">
        <v>21</v>
      </c>
      <c r="B94" s="12" t="s">
        <v>113</v>
      </c>
      <c r="C94" s="8">
        <v>21500</v>
      </c>
      <c r="D94" s="8"/>
      <c r="E94" s="8">
        <v>21500</v>
      </c>
      <c r="F94" s="8"/>
      <c r="G94" s="8">
        <v>22500</v>
      </c>
      <c r="H94" s="8"/>
      <c r="I94" s="8">
        <v>23500</v>
      </c>
      <c r="J94" s="8"/>
      <c r="K94" s="8">
        <v>24500</v>
      </c>
      <c r="L94" s="8"/>
      <c r="M94" s="8">
        <v>26000</v>
      </c>
      <c r="N94" s="8"/>
    </row>
    <row r="95" spans="1:14" ht="12.75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</row>
    <row r="96" spans="1:14" ht="12.75">
      <c r="A96" s="228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</row>
    <row r="97" spans="1:14" ht="12.75">
      <c r="A97" s="228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</row>
    <row r="98" spans="1:14" ht="26.25">
      <c r="A98" s="227" t="s">
        <v>114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</row>
    <row r="99" spans="1:14" ht="12.75">
      <c r="A99" s="228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</row>
    <row r="100" spans="1:8" ht="25.5">
      <c r="A100" s="4" t="s">
        <v>59</v>
      </c>
      <c r="B100" s="4" t="s">
        <v>60</v>
      </c>
      <c r="C100" s="229" t="s">
        <v>115</v>
      </c>
      <c r="D100" s="230"/>
      <c r="E100" s="229" t="s">
        <v>116</v>
      </c>
      <c r="F100" s="230"/>
      <c r="G100" s="229" t="s">
        <v>117</v>
      </c>
      <c r="H100" s="230"/>
    </row>
    <row r="101" spans="1:8" ht="12.75">
      <c r="A101" s="5" t="s">
        <v>67</v>
      </c>
      <c r="B101" s="5" t="s">
        <v>13</v>
      </c>
      <c r="C101" s="5" t="s">
        <v>68</v>
      </c>
      <c r="D101" s="5" t="s">
        <v>69</v>
      </c>
      <c r="E101" s="5" t="s">
        <v>68</v>
      </c>
      <c r="F101" s="5" t="s">
        <v>69</v>
      </c>
      <c r="G101" s="5" t="s">
        <v>68</v>
      </c>
      <c r="H101" s="5" t="s">
        <v>69</v>
      </c>
    </row>
    <row r="102" spans="1:8" ht="15">
      <c r="A102" s="7">
        <v>6.5</v>
      </c>
      <c r="B102" s="7" t="s">
        <v>88</v>
      </c>
      <c r="C102" s="8">
        <v>27000</v>
      </c>
      <c r="D102" s="8">
        <v>530</v>
      </c>
      <c r="E102" s="8">
        <v>30000</v>
      </c>
      <c r="F102" s="8">
        <v>580</v>
      </c>
      <c r="G102" s="8">
        <v>33000</v>
      </c>
      <c r="H102" s="8">
        <v>640</v>
      </c>
    </row>
    <row r="103" spans="1:8" ht="15">
      <c r="A103" s="7">
        <v>8</v>
      </c>
      <c r="B103" s="7">
        <v>42</v>
      </c>
      <c r="C103" s="8">
        <v>25000</v>
      </c>
      <c r="D103" s="8">
        <v>600</v>
      </c>
      <c r="E103" s="8">
        <v>29000</v>
      </c>
      <c r="F103" s="8">
        <v>690</v>
      </c>
      <c r="G103" s="8">
        <v>32000</v>
      </c>
      <c r="H103" s="8">
        <v>760</v>
      </c>
    </row>
    <row r="104" spans="1:8" ht="15">
      <c r="A104" s="7">
        <v>9</v>
      </c>
      <c r="B104" s="7" t="s">
        <v>90</v>
      </c>
      <c r="C104" s="8">
        <v>24000</v>
      </c>
      <c r="D104" s="8">
        <v>650</v>
      </c>
      <c r="E104" s="8">
        <v>28000</v>
      </c>
      <c r="F104" s="8">
        <v>750</v>
      </c>
      <c r="G104" s="8">
        <v>31000</v>
      </c>
      <c r="H104" s="8">
        <v>830</v>
      </c>
    </row>
    <row r="105" spans="1:8" ht="15">
      <c r="A105" s="7">
        <v>10</v>
      </c>
      <c r="B105" s="7" t="s">
        <v>103</v>
      </c>
      <c r="C105" s="8">
        <v>23000</v>
      </c>
      <c r="D105" s="8">
        <v>690</v>
      </c>
      <c r="E105" s="8">
        <v>27000</v>
      </c>
      <c r="F105" s="8">
        <v>810</v>
      </c>
      <c r="G105" s="8">
        <v>30000</v>
      </c>
      <c r="H105" s="8">
        <v>900</v>
      </c>
    </row>
    <row r="106" spans="1:8" ht="15">
      <c r="A106" s="7">
        <v>12</v>
      </c>
      <c r="B106" s="7" t="s">
        <v>92</v>
      </c>
      <c r="C106" s="8">
        <v>22000</v>
      </c>
      <c r="D106" s="8">
        <v>800</v>
      </c>
      <c r="E106" s="8">
        <v>26000</v>
      </c>
      <c r="F106" s="8">
        <v>930</v>
      </c>
      <c r="G106" s="8">
        <v>29000</v>
      </c>
      <c r="H106" s="8">
        <v>1040</v>
      </c>
    </row>
    <row r="107" spans="1:8" ht="15">
      <c r="A107" s="7">
        <v>15</v>
      </c>
      <c r="B107" s="12" t="s">
        <v>104</v>
      </c>
      <c r="C107" s="8">
        <v>21000</v>
      </c>
      <c r="D107" s="8">
        <v>950</v>
      </c>
      <c r="E107" s="8">
        <v>25000</v>
      </c>
      <c r="F107" s="8">
        <v>1120</v>
      </c>
      <c r="G107" s="8">
        <v>28000</v>
      </c>
      <c r="H107" s="8">
        <v>1250</v>
      </c>
    </row>
    <row r="108" spans="1:8" ht="15">
      <c r="A108" s="7">
        <v>18</v>
      </c>
      <c r="B108" s="7" t="s">
        <v>95</v>
      </c>
      <c r="C108" s="8">
        <v>20000</v>
      </c>
      <c r="D108" s="8">
        <v>1100</v>
      </c>
      <c r="E108" s="8">
        <v>24000</v>
      </c>
      <c r="F108" s="8">
        <v>1300</v>
      </c>
      <c r="G108" s="8">
        <v>27000</v>
      </c>
      <c r="H108" s="8">
        <v>1450</v>
      </c>
    </row>
    <row r="109" spans="1:8" ht="15">
      <c r="A109" s="7">
        <v>21</v>
      </c>
      <c r="B109" s="7" t="s">
        <v>96</v>
      </c>
      <c r="C109" s="8">
        <v>20000</v>
      </c>
      <c r="D109" s="8">
        <v>1250</v>
      </c>
      <c r="E109" s="8">
        <v>24000</v>
      </c>
      <c r="F109" s="8">
        <v>1500</v>
      </c>
      <c r="G109" s="8">
        <v>27000</v>
      </c>
      <c r="H109" s="8">
        <v>1700</v>
      </c>
    </row>
    <row r="110" spans="1:14" ht="12.75">
      <c r="A110" s="228"/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</row>
    <row r="111" spans="1:14" ht="12.75">
      <c r="A111" s="228"/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</row>
    <row r="112" spans="1:14" ht="12.75">
      <c r="A112" s="228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</row>
    <row r="113" spans="1:14" ht="26.25">
      <c r="A113" s="227" t="s">
        <v>118</v>
      </c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</row>
    <row r="114" spans="1:14" ht="12.75">
      <c r="A114" s="228"/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</row>
    <row r="115" spans="1:8" ht="25.5">
      <c r="A115" s="4" t="s">
        <v>59</v>
      </c>
      <c r="B115" s="4" t="s">
        <v>60</v>
      </c>
      <c r="C115" s="229" t="s">
        <v>115</v>
      </c>
      <c r="D115" s="230"/>
      <c r="E115" s="229" t="s">
        <v>116</v>
      </c>
      <c r="F115" s="230"/>
      <c r="G115" s="229" t="s">
        <v>117</v>
      </c>
      <c r="H115" s="230"/>
    </row>
    <row r="116" spans="1:8" ht="12.75">
      <c r="A116" s="5" t="s">
        <v>67</v>
      </c>
      <c r="B116" s="5" t="s">
        <v>13</v>
      </c>
      <c r="C116" s="5" t="s">
        <v>68</v>
      </c>
      <c r="D116" s="5" t="s">
        <v>69</v>
      </c>
      <c r="E116" s="5" t="s">
        <v>68</v>
      </c>
      <c r="F116" s="5" t="s">
        <v>69</v>
      </c>
      <c r="G116" s="5" t="s">
        <v>68</v>
      </c>
      <c r="H116" s="5" t="s">
        <v>69</v>
      </c>
    </row>
    <row r="117" spans="1:8" ht="15">
      <c r="A117" s="7">
        <v>6</v>
      </c>
      <c r="B117" s="7">
        <v>37</v>
      </c>
      <c r="C117" s="8">
        <v>30000</v>
      </c>
      <c r="D117" s="8">
        <v>810</v>
      </c>
      <c r="E117" s="8">
        <v>33000</v>
      </c>
      <c r="F117" s="8">
        <v>900</v>
      </c>
      <c r="G117" s="8">
        <v>35000</v>
      </c>
      <c r="H117" s="8">
        <v>950</v>
      </c>
    </row>
    <row r="118" spans="1:8" ht="15">
      <c r="A118" s="7">
        <v>8</v>
      </c>
      <c r="B118" s="7" t="s">
        <v>107</v>
      </c>
      <c r="C118" s="8">
        <v>29000</v>
      </c>
      <c r="D118" s="8">
        <v>1050</v>
      </c>
      <c r="E118" s="8">
        <v>32000</v>
      </c>
      <c r="F118" s="8">
        <v>1160</v>
      </c>
      <c r="G118" s="8">
        <v>34000</v>
      </c>
      <c r="H118" s="8">
        <v>1240</v>
      </c>
    </row>
    <row r="119" spans="1:8" ht="15">
      <c r="A119" s="7">
        <v>9</v>
      </c>
      <c r="B119" s="7" t="s">
        <v>108</v>
      </c>
      <c r="C119" s="8">
        <v>28000</v>
      </c>
      <c r="D119" s="8">
        <v>1150</v>
      </c>
      <c r="E119" s="8">
        <v>31000</v>
      </c>
      <c r="F119" s="8">
        <v>1250</v>
      </c>
      <c r="G119" s="8">
        <v>33000</v>
      </c>
      <c r="H119" s="8">
        <v>1350</v>
      </c>
    </row>
    <row r="120" spans="1:8" ht="15">
      <c r="A120" s="7">
        <v>10</v>
      </c>
      <c r="B120" s="7" t="s">
        <v>109</v>
      </c>
      <c r="C120" s="8">
        <v>27000</v>
      </c>
      <c r="D120" s="8">
        <v>1220</v>
      </c>
      <c r="E120" s="8">
        <v>30000</v>
      </c>
      <c r="F120" s="8">
        <v>1350</v>
      </c>
      <c r="G120" s="8">
        <v>32000</v>
      </c>
      <c r="H120" s="8">
        <v>1450</v>
      </c>
    </row>
    <row r="121" spans="1:8" ht="15">
      <c r="A121" s="7">
        <v>12</v>
      </c>
      <c r="B121" s="7" t="s">
        <v>110</v>
      </c>
      <c r="C121" s="8">
        <v>26000</v>
      </c>
      <c r="D121" s="8">
        <v>1400</v>
      </c>
      <c r="E121" s="8">
        <v>29000</v>
      </c>
      <c r="F121" s="8">
        <v>1570</v>
      </c>
      <c r="G121" s="8">
        <v>31000</v>
      </c>
      <c r="H121" s="8">
        <v>1700</v>
      </c>
    </row>
    <row r="122" spans="1:8" ht="15">
      <c r="A122" s="7">
        <v>15</v>
      </c>
      <c r="B122" s="7" t="s">
        <v>111</v>
      </c>
      <c r="C122" s="8">
        <v>25000</v>
      </c>
      <c r="D122" s="8">
        <v>1700</v>
      </c>
      <c r="E122" s="8">
        <v>28000</v>
      </c>
      <c r="F122" s="8">
        <v>1900</v>
      </c>
      <c r="G122" s="8">
        <v>30000</v>
      </c>
      <c r="H122" s="8">
        <v>2050</v>
      </c>
    </row>
    <row r="123" spans="1:8" ht="15">
      <c r="A123" s="7">
        <v>18</v>
      </c>
      <c r="B123" s="12" t="s">
        <v>112</v>
      </c>
      <c r="C123" s="8">
        <v>24000</v>
      </c>
      <c r="D123" s="8">
        <v>1950</v>
      </c>
      <c r="E123" s="8">
        <v>27000</v>
      </c>
      <c r="F123" s="8">
        <v>2200</v>
      </c>
      <c r="G123" s="8">
        <v>29000</v>
      </c>
      <c r="H123" s="8">
        <v>2350</v>
      </c>
    </row>
    <row r="124" spans="1:8" ht="15">
      <c r="A124" s="7">
        <v>21</v>
      </c>
      <c r="B124" s="12" t="s">
        <v>113</v>
      </c>
      <c r="C124" s="8">
        <v>24000</v>
      </c>
      <c r="D124" s="8">
        <v>2270</v>
      </c>
      <c r="E124" s="8">
        <v>27000</v>
      </c>
      <c r="F124" s="8">
        <v>2550</v>
      </c>
      <c r="G124" s="8">
        <v>29000</v>
      </c>
      <c r="H124" s="8">
        <v>2750</v>
      </c>
    </row>
    <row r="125" spans="1:8" ht="15">
      <c r="A125" s="13"/>
      <c r="B125" s="14"/>
      <c r="C125" s="14"/>
      <c r="D125" s="14"/>
      <c r="E125" s="14"/>
      <c r="F125" s="14"/>
      <c r="G125" s="14"/>
      <c r="H125" s="15"/>
    </row>
    <row r="126" spans="1:14" ht="12.75">
      <c r="A126" s="228"/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</row>
    <row r="127" spans="1:14" ht="12.75">
      <c r="A127" s="228"/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</row>
    <row r="128" spans="1:14" ht="12.75">
      <c r="A128" s="228"/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</row>
    <row r="129" spans="1:14" s="6" customFormat="1" ht="26.25">
      <c r="A129" s="227" t="s">
        <v>119</v>
      </c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</row>
    <row r="130" spans="1:14" ht="12.75">
      <c r="A130" s="228"/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</row>
    <row r="131" spans="1:5" ht="38.25">
      <c r="A131" s="5" t="s">
        <v>120</v>
      </c>
      <c r="B131" s="5" t="s">
        <v>121</v>
      </c>
      <c r="C131" s="5" t="s">
        <v>122</v>
      </c>
      <c r="D131" s="5" t="s">
        <v>123</v>
      </c>
      <c r="E131" s="5" t="s">
        <v>124</v>
      </c>
    </row>
    <row r="132" spans="1:5" ht="14.25">
      <c r="A132" s="16" t="s">
        <v>125</v>
      </c>
      <c r="B132" s="17" t="s">
        <v>126</v>
      </c>
      <c r="C132" s="18">
        <v>35.36</v>
      </c>
      <c r="D132" s="17">
        <v>100</v>
      </c>
      <c r="E132" s="17">
        <v>480</v>
      </c>
    </row>
    <row r="133" spans="1:5" ht="14.25">
      <c r="A133" s="16">
        <v>12</v>
      </c>
      <c r="B133" s="17" t="s">
        <v>126</v>
      </c>
      <c r="C133" s="18" t="s">
        <v>92</v>
      </c>
      <c r="D133" s="17">
        <v>75</v>
      </c>
      <c r="E133" s="17">
        <v>630</v>
      </c>
    </row>
    <row r="134" spans="1:5" ht="14.25">
      <c r="A134" s="16">
        <v>15</v>
      </c>
      <c r="B134" s="17" t="s">
        <v>126</v>
      </c>
      <c r="C134" s="19" t="s">
        <v>104</v>
      </c>
      <c r="D134" s="17">
        <v>60</v>
      </c>
      <c r="E134" s="17">
        <v>750</v>
      </c>
    </row>
    <row r="135" spans="1:5" ht="14.25">
      <c r="A135" s="16">
        <v>18</v>
      </c>
      <c r="B135" s="17" t="s">
        <v>126</v>
      </c>
      <c r="C135" s="19" t="s">
        <v>127</v>
      </c>
      <c r="D135" s="17">
        <v>50</v>
      </c>
      <c r="E135" s="17">
        <v>800</v>
      </c>
    </row>
    <row r="136" spans="1:14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</row>
    <row r="137" spans="1:14" ht="24.75" customHeight="1">
      <c r="A137" s="234" t="s">
        <v>128</v>
      </c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</row>
  </sheetData>
  <sheetProtection/>
  <mergeCells count="79">
    <mergeCell ref="I84:J84"/>
    <mergeCell ref="K84:L84"/>
    <mergeCell ref="A136:N136"/>
    <mergeCell ref="A137:N137"/>
    <mergeCell ref="A114:N114"/>
    <mergeCell ref="C115:D115"/>
    <mergeCell ref="E115:F115"/>
    <mergeCell ref="G115:H115"/>
    <mergeCell ref="A128:N128"/>
    <mergeCell ref="A126:N126"/>
    <mergeCell ref="E51:F51"/>
    <mergeCell ref="E68:F68"/>
    <mergeCell ref="A99:N99"/>
    <mergeCell ref="C100:D100"/>
    <mergeCell ref="E100:F100"/>
    <mergeCell ref="G100:H100"/>
    <mergeCell ref="A83:N83"/>
    <mergeCell ref="C84:D84"/>
    <mergeCell ref="E84:F84"/>
    <mergeCell ref="G84:H84"/>
    <mergeCell ref="A95:N95"/>
    <mergeCell ref="A96:N96"/>
    <mergeCell ref="M84:N84"/>
    <mergeCell ref="G51:H51"/>
    <mergeCell ref="I51:J51"/>
    <mergeCell ref="A67:N67"/>
    <mergeCell ref="C68:D68"/>
    <mergeCell ref="A63:N63"/>
    <mergeCell ref="A64:N64"/>
    <mergeCell ref="C51:D51"/>
    <mergeCell ref="A130:N130"/>
    <mergeCell ref="A112:N112"/>
    <mergeCell ref="A113:N113"/>
    <mergeCell ref="A110:N110"/>
    <mergeCell ref="A111:N111"/>
    <mergeCell ref="A97:N97"/>
    <mergeCell ref="A98:N98"/>
    <mergeCell ref="A127:N127"/>
    <mergeCell ref="A129:N129"/>
    <mergeCell ref="A81:N81"/>
    <mergeCell ref="A82:N82"/>
    <mergeCell ref="A65:N65"/>
    <mergeCell ref="A66:N66"/>
    <mergeCell ref="A79:N79"/>
    <mergeCell ref="A80:N80"/>
    <mergeCell ref="I68:J68"/>
    <mergeCell ref="K68:L68"/>
    <mergeCell ref="G68:H68"/>
    <mergeCell ref="A49:N49"/>
    <mergeCell ref="A47:N47"/>
    <mergeCell ref="A48:N48"/>
    <mergeCell ref="A50:N50"/>
    <mergeCell ref="E38:G38"/>
    <mergeCell ref="H38:J38"/>
    <mergeCell ref="A46:N46"/>
    <mergeCell ref="A35:N35"/>
    <mergeCell ref="A36:N36"/>
    <mergeCell ref="A37:N37"/>
    <mergeCell ref="K21:L21"/>
    <mergeCell ref="M21:N21"/>
    <mergeCell ref="A33:N33"/>
    <mergeCell ref="A34:N34"/>
    <mergeCell ref="C21:D21"/>
    <mergeCell ref="E21:F21"/>
    <mergeCell ref="G21:H21"/>
    <mergeCell ref="I21:J21"/>
    <mergeCell ref="A19:N19"/>
    <mergeCell ref="A20:N20"/>
    <mergeCell ref="A16:N16"/>
    <mergeCell ref="A17:N17"/>
    <mergeCell ref="A18:N18"/>
    <mergeCell ref="A2:N2"/>
    <mergeCell ref="A3:N3"/>
    <mergeCell ref="K4:L4"/>
    <mergeCell ref="M4:N4"/>
    <mergeCell ref="C4:D4"/>
    <mergeCell ref="E4:F4"/>
    <mergeCell ref="G4:H4"/>
    <mergeCell ref="I4:J4"/>
  </mergeCells>
  <hyperlinks>
    <hyperlink ref="A137" r:id="rId1" display="http://www.fanera-bazar.ru/"/>
    <hyperlink ref="A137:N137" r:id="rId2" display="WWW.GOSTLES.RU"/>
  </hyperlinks>
  <printOptions/>
  <pageMargins left="0.56" right="0.3937007874015748" top="0.3937007874015748" bottom="0.3937007874015748" header="0.3937007874015748" footer="0.3937007874015748"/>
  <pageSetup horizontalDpi="600" verticalDpi="600" orientation="portrait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4.28125" style="0" customWidth="1"/>
    <col min="2" max="2" width="21.00390625" style="0" customWidth="1"/>
    <col min="3" max="3" width="18.00390625" style="0" customWidth="1"/>
    <col min="4" max="4" width="14.28125" style="0" customWidth="1"/>
    <col min="5" max="5" width="14.8515625" style="0" customWidth="1"/>
    <col min="6" max="6" width="15.00390625" style="0" customWidth="1"/>
    <col min="7" max="7" width="14.28125" style="0" customWidth="1"/>
    <col min="8" max="8" width="12.140625" style="0" customWidth="1"/>
    <col min="9" max="9" width="11.7109375" style="0" customWidth="1"/>
  </cols>
  <sheetData>
    <row r="1" spans="1:9" ht="12.75">
      <c r="A1" s="20"/>
      <c r="B1" s="235"/>
      <c r="C1" s="235"/>
      <c r="D1" s="235"/>
      <c r="E1" s="235"/>
      <c r="F1" s="21"/>
      <c r="G1" s="22"/>
      <c r="H1" s="20"/>
      <c r="I1" s="20"/>
    </row>
    <row r="2" spans="1:9" ht="12.75">
      <c r="A2" s="20"/>
      <c r="B2" s="235"/>
      <c r="C2" s="235"/>
      <c r="D2" s="235"/>
      <c r="E2" s="235"/>
      <c r="F2" s="21"/>
      <c r="G2" s="23"/>
      <c r="H2" s="20"/>
      <c r="I2" s="20"/>
    </row>
    <row r="3" spans="1:9" ht="12.75" customHeight="1">
      <c r="A3" s="20"/>
      <c r="B3" s="235"/>
      <c r="C3" s="235"/>
      <c r="D3" s="235"/>
      <c r="E3" s="235"/>
      <c r="F3" s="21"/>
      <c r="G3" s="22"/>
      <c r="H3" s="20"/>
      <c r="I3" s="20"/>
    </row>
    <row r="4" spans="1:9" ht="12.75" customHeight="1">
      <c r="A4" s="20"/>
      <c r="B4" s="235"/>
      <c r="C4" s="235"/>
      <c r="D4" s="235"/>
      <c r="E4" s="235"/>
      <c r="F4" s="21"/>
      <c r="G4" s="24"/>
      <c r="H4" s="20"/>
      <c r="I4" s="20"/>
    </row>
    <row r="5" spans="1:9" ht="13.5" customHeight="1">
      <c r="A5" s="20"/>
      <c r="B5" s="235"/>
      <c r="C5" s="235"/>
      <c r="D5" s="235"/>
      <c r="E5" s="235"/>
      <c r="F5" s="21"/>
      <c r="G5" s="24"/>
      <c r="H5" s="20"/>
      <c r="I5" s="20"/>
    </row>
    <row r="6" spans="1:9" ht="12.75">
      <c r="A6" s="25"/>
      <c r="B6" s="235"/>
      <c r="C6" s="235"/>
      <c r="D6" s="235"/>
      <c r="E6" s="235"/>
      <c r="F6" s="25"/>
      <c r="G6" s="20"/>
      <c r="H6" s="20"/>
      <c r="I6" s="20"/>
    </row>
    <row r="7" spans="1:9" ht="12.75">
      <c r="A7" s="20"/>
      <c r="B7" s="235"/>
      <c r="C7" s="235"/>
      <c r="D7" s="235"/>
      <c r="E7" s="235"/>
      <c r="F7" s="20"/>
      <c r="G7" s="26"/>
      <c r="H7" s="20"/>
      <c r="I7" s="20"/>
    </row>
    <row r="8" spans="1:9" ht="12.75">
      <c r="A8" s="20"/>
      <c r="B8" s="235"/>
      <c r="C8" s="235"/>
      <c r="D8" s="235"/>
      <c r="E8" s="235"/>
      <c r="F8" s="20"/>
      <c r="G8" s="27"/>
      <c r="H8" s="20"/>
      <c r="I8" s="20"/>
    </row>
    <row r="9" spans="1:9" ht="12.75">
      <c r="A9" s="28"/>
      <c r="B9" s="236"/>
      <c r="C9" s="236"/>
      <c r="D9" s="236"/>
      <c r="E9" s="236"/>
      <c r="F9" s="28"/>
      <c r="G9" s="20"/>
      <c r="H9" s="20"/>
      <c r="I9" s="20"/>
    </row>
    <row r="10" spans="1:9" ht="12.75">
      <c r="A10" s="237" t="s">
        <v>161</v>
      </c>
      <c r="B10" s="238"/>
      <c r="C10" s="239" t="s">
        <v>162</v>
      </c>
      <c r="D10" s="239"/>
      <c r="E10" s="239" t="s">
        <v>163</v>
      </c>
      <c r="F10" s="239"/>
      <c r="G10" s="29" t="s">
        <v>164</v>
      </c>
      <c r="H10" s="20"/>
      <c r="I10" s="20"/>
    </row>
    <row r="11" spans="1:9" ht="12.75">
      <c r="A11" s="245"/>
      <c r="B11" s="245" t="s">
        <v>165</v>
      </c>
      <c r="C11" s="243" t="s">
        <v>166</v>
      </c>
      <c r="D11" s="243"/>
      <c r="E11" s="244">
        <v>350</v>
      </c>
      <c r="F11" s="244"/>
      <c r="G11" s="240" t="s">
        <v>167</v>
      </c>
      <c r="H11" s="20"/>
      <c r="I11" s="20"/>
    </row>
    <row r="12" spans="1:9" ht="12.75">
      <c r="A12" s="246"/>
      <c r="B12" s="246"/>
      <c r="C12" s="243"/>
      <c r="D12" s="243"/>
      <c r="E12" s="244"/>
      <c r="F12" s="244"/>
      <c r="G12" s="241"/>
      <c r="H12" s="20"/>
      <c r="I12" s="20"/>
    </row>
    <row r="13" spans="1:9" ht="12.75">
      <c r="A13" s="246"/>
      <c r="B13" s="246"/>
      <c r="C13" s="243" t="s">
        <v>168</v>
      </c>
      <c r="D13" s="243"/>
      <c r="E13" s="244">
        <v>420</v>
      </c>
      <c r="F13" s="244"/>
      <c r="G13" s="241"/>
      <c r="H13" s="20"/>
      <c r="I13" s="20"/>
    </row>
    <row r="14" spans="1:9" ht="12.75">
      <c r="A14" s="246"/>
      <c r="B14" s="246"/>
      <c r="C14" s="243"/>
      <c r="D14" s="243"/>
      <c r="E14" s="244"/>
      <c r="F14" s="244"/>
      <c r="G14" s="241"/>
      <c r="H14" s="20"/>
      <c r="I14" s="20"/>
    </row>
    <row r="15" spans="1:9" ht="12.75">
      <c r="A15" s="246"/>
      <c r="B15" s="246"/>
      <c r="C15" s="243" t="s">
        <v>169</v>
      </c>
      <c r="D15" s="243"/>
      <c r="E15" s="244">
        <v>499</v>
      </c>
      <c r="F15" s="244"/>
      <c r="G15" s="241"/>
      <c r="H15" s="20"/>
      <c r="I15" s="20"/>
    </row>
    <row r="16" spans="1:9" ht="12.75">
      <c r="A16" s="247"/>
      <c r="B16" s="247"/>
      <c r="C16" s="243"/>
      <c r="D16" s="243"/>
      <c r="E16" s="244"/>
      <c r="F16" s="244"/>
      <c r="G16" s="242"/>
      <c r="H16" s="20"/>
      <c r="I16" s="20"/>
    </row>
    <row r="17" spans="1:9" ht="11.2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2.75" hidden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25.5">
      <c r="A19" s="237" t="s">
        <v>161</v>
      </c>
      <c r="B19" s="238"/>
      <c r="C19" s="29" t="s">
        <v>170</v>
      </c>
      <c r="D19" s="33" t="s">
        <v>171</v>
      </c>
      <c r="E19" s="33" t="s">
        <v>172</v>
      </c>
      <c r="F19" s="33" t="s">
        <v>173</v>
      </c>
      <c r="G19" s="29" t="s">
        <v>163</v>
      </c>
      <c r="H19" s="32"/>
      <c r="I19" s="32"/>
    </row>
    <row r="20" spans="1:9" ht="12.75">
      <c r="A20" s="245"/>
      <c r="B20" s="245" t="s">
        <v>174</v>
      </c>
      <c r="C20" s="243" t="s">
        <v>175</v>
      </c>
      <c r="D20" s="243">
        <v>900</v>
      </c>
      <c r="E20" s="243">
        <v>850</v>
      </c>
      <c r="F20" s="243">
        <v>2000</v>
      </c>
      <c r="G20" s="244">
        <v>330</v>
      </c>
      <c r="H20" s="20"/>
      <c r="I20" s="20"/>
    </row>
    <row r="21" spans="1:9" ht="12.75">
      <c r="A21" s="246"/>
      <c r="B21" s="246"/>
      <c r="C21" s="243"/>
      <c r="D21" s="243"/>
      <c r="E21" s="243"/>
      <c r="F21" s="243"/>
      <c r="G21" s="244"/>
      <c r="H21" s="20"/>
      <c r="I21" s="20"/>
    </row>
    <row r="22" spans="1:9" ht="12.75">
      <c r="A22" s="246"/>
      <c r="B22" s="246"/>
      <c r="C22" s="243" t="s">
        <v>176</v>
      </c>
      <c r="D22" s="243">
        <v>1140</v>
      </c>
      <c r="E22" s="243">
        <v>1100</v>
      </c>
      <c r="F22" s="243">
        <v>2000</v>
      </c>
      <c r="G22" s="244">
        <v>420</v>
      </c>
      <c r="H22" s="20"/>
      <c r="I22" s="20"/>
    </row>
    <row r="23" spans="1:9" ht="12.75">
      <c r="A23" s="246"/>
      <c r="B23" s="246"/>
      <c r="C23" s="243"/>
      <c r="D23" s="243"/>
      <c r="E23" s="243"/>
      <c r="F23" s="243"/>
      <c r="G23" s="244"/>
      <c r="H23" s="20"/>
      <c r="I23" s="20"/>
    </row>
    <row r="24" spans="1:9" ht="12.75">
      <c r="A24" s="246"/>
      <c r="B24" s="246"/>
      <c r="C24" s="243" t="s">
        <v>177</v>
      </c>
      <c r="D24" s="243">
        <v>1140</v>
      </c>
      <c r="E24" s="243">
        <v>1100</v>
      </c>
      <c r="F24" s="243">
        <v>2500</v>
      </c>
      <c r="G24" s="244">
        <v>500</v>
      </c>
      <c r="H24" s="20"/>
      <c r="I24" s="20"/>
    </row>
    <row r="25" spans="1:9" ht="12.75">
      <c r="A25" s="247"/>
      <c r="B25" s="247"/>
      <c r="C25" s="243"/>
      <c r="D25" s="243"/>
      <c r="E25" s="243"/>
      <c r="F25" s="243"/>
      <c r="G25" s="244"/>
      <c r="H25" s="20"/>
      <c r="I25" s="20"/>
    </row>
    <row r="26" spans="1:9" ht="12.75">
      <c r="A26" s="21"/>
      <c r="B26" s="21"/>
      <c r="C26" s="34"/>
      <c r="D26" s="34"/>
      <c r="E26" s="34"/>
      <c r="F26" s="34"/>
      <c r="G26" s="34"/>
      <c r="H26" s="20"/>
      <c r="I26" s="20"/>
    </row>
    <row r="27" spans="1:9" ht="1.5" customHeight="1">
      <c r="A27" s="21"/>
      <c r="B27" s="21"/>
      <c r="C27" s="34"/>
      <c r="D27" s="34"/>
      <c r="E27" s="34"/>
      <c r="F27" s="34"/>
      <c r="G27" s="34"/>
      <c r="H27" s="20"/>
      <c r="I27" s="20"/>
    </row>
    <row r="28" spans="1:9" ht="25.5">
      <c r="A28" s="237" t="s">
        <v>161</v>
      </c>
      <c r="B28" s="238"/>
      <c r="C28" s="29" t="s">
        <v>170</v>
      </c>
      <c r="D28" s="33" t="s">
        <v>171</v>
      </c>
      <c r="E28" s="33" t="s">
        <v>172</v>
      </c>
      <c r="F28" s="33" t="s">
        <v>173</v>
      </c>
      <c r="G28" s="29" t="s">
        <v>163</v>
      </c>
      <c r="H28" s="20"/>
      <c r="I28" s="20"/>
    </row>
    <row r="29" spans="1:9" ht="9.75" customHeight="1">
      <c r="A29" s="251" t="s">
        <v>178</v>
      </c>
      <c r="B29" s="245" t="s">
        <v>179</v>
      </c>
      <c r="C29" s="254" t="s">
        <v>178</v>
      </c>
      <c r="D29" s="240">
        <v>1200</v>
      </c>
      <c r="E29" s="240">
        <v>1150</v>
      </c>
      <c r="F29" s="240">
        <v>2000</v>
      </c>
      <c r="G29" s="248">
        <v>420</v>
      </c>
      <c r="H29" s="257"/>
      <c r="I29" s="20"/>
    </row>
    <row r="30" spans="1:9" ht="8.25" customHeight="1">
      <c r="A30" s="252"/>
      <c r="B30" s="246"/>
      <c r="C30" s="255"/>
      <c r="D30" s="241"/>
      <c r="E30" s="241"/>
      <c r="F30" s="241"/>
      <c r="G30" s="249"/>
      <c r="H30" s="257"/>
      <c r="I30" s="20"/>
    </row>
    <row r="31" spans="1:9" ht="10.5" customHeight="1">
      <c r="A31" s="252"/>
      <c r="B31" s="246"/>
      <c r="C31" s="255"/>
      <c r="D31" s="241"/>
      <c r="E31" s="241"/>
      <c r="F31" s="242"/>
      <c r="G31" s="250"/>
      <c r="H31" s="20"/>
      <c r="I31" s="20"/>
    </row>
    <row r="32" spans="1:9" ht="12.75">
      <c r="A32" s="252"/>
      <c r="B32" s="246"/>
      <c r="C32" s="255"/>
      <c r="D32" s="241"/>
      <c r="E32" s="241"/>
      <c r="F32" s="240" t="s">
        <v>180</v>
      </c>
      <c r="G32" s="248" t="s">
        <v>181</v>
      </c>
      <c r="H32" s="20"/>
      <c r="I32" s="20"/>
    </row>
    <row r="33" spans="1:9" ht="6" customHeight="1">
      <c r="A33" s="252"/>
      <c r="B33" s="246"/>
      <c r="C33" s="256"/>
      <c r="D33" s="242"/>
      <c r="E33" s="242"/>
      <c r="F33" s="242"/>
      <c r="G33" s="250"/>
      <c r="H33" s="20"/>
      <c r="I33" s="20"/>
    </row>
    <row r="34" spans="1:9" ht="12.75">
      <c r="A34" s="252"/>
      <c r="B34" s="246"/>
      <c r="C34" s="254" t="s">
        <v>182</v>
      </c>
      <c r="D34" s="240">
        <v>1051</v>
      </c>
      <c r="E34" s="240">
        <v>1000</v>
      </c>
      <c r="F34" s="240">
        <v>2000</v>
      </c>
      <c r="G34" s="248">
        <v>420</v>
      </c>
      <c r="H34" s="257"/>
      <c r="I34" s="20"/>
    </row>
    <row r="35" spans="1:9" ht="12.75">
      <c r="A35" s="252"/>
      <c r="B35" s="246"/>
      <c r="C35" s="255"/>
      <c r="D35" s="241"/>
      <c r="E35" s="241"/>
      <c r="F35" s="242"/>
      <c r="G35" s="250"/>
      <c r="H35" s="257"/>
      <c r="I35" s="20"/>
    </row>
    <row r="36" spans="1:9" ht="12.75">
      <c r="A36" s="252"/>
      <c r="B36" s="246"/>
      <c r="C36" s="255"/>
      <c r="D36" s="241"/>
      <c r="E36" s="241"/>
      <c r="F36" s="240">
        <v>2500</v>
      </c>
      <c r="G36" s="248">
        <v>500</v>
      </c>
      <c r="H36" s="257"/>
      <c r="I36" s="20"/>
    </row>
    <row r="37" spans="1:9" ht="8.25" customHeight="1">
      <c r="A37" s="252"/>
      <c r="B37" s="246"/>
      <c r="C37" s="255"/>
      <c r="D37" s="241"/>
      <c r="E37" s="241"/>
      <c r="F37" s="242"/>
      <c r="G37" s="250"/>
      <c r="H37" s="257"/>
      <c r="I37" s="20"/>
    </row>
    <row r="38" spans="1:9" ht="12.75">
      <c r="A38" s="253"/>
      <c r="B38" s="247"/>
      <c r="C38" s="256"/>
      <c r="D38" s="242"/>
      <c r="E38" s="242"/>
      <c r="F38" s="30">
        <v>3000</v>
      </c>
      <c r="G38" s="31">
        <v>600</v>
      </c>
      <c r="H38" s="20"/>
      <c r="I38" s="20"/>
    </row>
    <row r="39" spans="1:9" ht="12.75">
      <c r="A39" s="35"/>
      <c r="B39" s="35"/>
      <c r="C39" s="35"/>
      <c r="D39" s="35"/>
      <c r="E39" s="35"/>
      <c r="F39" s="35"/>
      <c r="G39" s="35"/>
      <c r="H39" s="20"/>
      <c r="I39" s="20"/>
    </row>
    <row r="40" spans="1:9" ht="12.75">
      <c r="A40" s="35"/>
      <c r="B40" s="35"/>
      <c r="C40" s="35"/>
      <c r="D40" s="35"/>
      <c r="E40" s="35"/>
      <c r="F40" s="35"/>
      <c r="G40" s="35"/>
      <c r="H40" s="20"/>
      <c r="I40" s="20"/>
    </row>
    <row r="41" spans="1:9" ht="25.5">
      <c r="A41" s="237" t="s">
        <v>161</v>
      </c>
      <c r="B41" s="238"/>
      <c r="C41" s="29" t="s">
        <v>170</v>
      </c>
      <c r="D41" s="33" t="s">
        <v>171</v>
      </c>
      <c r="E41" s="33" t="s">
        <v>172</v>
      </c>
      <c r="F41" s="33" t="s">
        <v>173</v>
      </c>
      <c r="G41" s="29" t="s">
        <v>163</v>
      </c>
      <c r="H41" s="20"/>
      <c r="I41" s="20"/>
    </row>
    <row r="42" spans="1:9" ht="12.75">
      <c r="A42" s="259" t="s">
        <v>182</v>
      </c>
      <c r="B42" s="245" t="s">
        <v>183</v>
      </c>
      <c r="C42" s="254" t="s">
        <v>178</v>
      </c>
      <c r="D42" s="240">
        <v>1200</v>
      </c>
      <c r="E42" s="240">
        <v>1150</v>
      </c>
      <c r="F42" s="36">
        <v>2000</v>
      </c>
      <c r="G42" s="37">
        <v>530</v>
      </c>
      <c r="H42" s="20"/>
      <c r="I42" s="20"/>
    </row>
    <row r="43" spans="1:9" ht="12.75">
      <c r="A43" s="260"/>
      <c r="B43" s="246"/>
      <c r="C43" s="255"/>
      <c r="D43" s="241"/>
      <c r="E43" s="241"/>
      <c r="F43" s="36" t="s">
        <v>180</v>
      </c>
      <c r="G43" s="37">
        <v>530</v>
      </c>
      <c r="H43" s="20"/>
      <c r="I43" s="20"/>
    </row>
    <row r="44" spans="1:9" ht="12.75">
      <c r="A44" s="260"/>
      <c r="B44" s="246"/>
      <c r="C44" s="254" t="s">
        <v>182</v>
      </c>
      <c r="D44" s="243">
        <v>1051</v>
      </c>
      <c r="E44" s="243">
        <v>1000</v>
      </c>
      <c r="F44" s="36">
        <v>2000</v>
      </c>
      <c r="G44" s="37"/>
      <c r="H44" s="20"/>
      <c r="I44" s="20"/>
    </row>
    <row r="45" spans="1:9" ht="12.75">
      <c r="A45" s="260"/>
      <c r="B45" s="246"/>
      <c r="C45" s="255"/>
      <c r="D45" s="243"/>
      <c r="E45" s="243"/>
      <c r="F45" s="36" t="s">
        <v>180</v>
      </c>
      <c r="G45" s="37">
        <v>530</v>
      </c>
      <c r="H45" s="20"/>
      <c r="I45" s="20"/>
    </row>
    <row r="46" spans="1:9" ht="12.75">
      <c r="A46" s="260"/>
      <c r="B46" s="262" t="s">
        <v>184</v>
      </c>
      <c r="C46" s="29">
        <v>3005</v>
      </c>
      <c r="D46" s="29">
        <v>5005</v>
      </c>
      <c r="E46" s="29">
        <v>6005</v>
      </c>
      <c r="F46" s="29">
        <v>8017</v>
      </c>
      <c r="G46" s="29">
        <v>9003</v>
      </c>
      <c r="H46" s="20"/>
      <c r="I46" s="20"/>
    </row>
    <row r="47" spans="1:9" ht="12.75">
      <c r="A47" s="261"/>
      <c r="B47" s="262"/>
      <c r="C47" s="38" t="s">
        <v>185</v>
      </c>
      <c r="D47" s="38" t="s">
        <v>186</v>
      </c>
      <c r="E47" s="38" t="s">
        <v>187</v>
      </c>
      <c r="F47" s="38" t="s">
        <v>188</v>
      </c>
      <c r="G47" s="38" t="s">
        <v>189</v>
      </c>
      <c r="H47" s="20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39"/>
      <c r="B49" s="40"/>
      <c r="C49" s="40"/>
      <c r="D49" s="21"/>
      <c r="E49" s="21"/>
      <c r="F49" s="21"/>
      <c r="G49" s="21"/>
      <c r="H49" s="20"/>
      <c r="I49" s="20"/>
    </row>
    <row r="50" spans="1:9" ht="12.75">
      <c r="A50" s="39"/>
      <c r="B50" s="40"/>
      <c r="C50" s="40"/>
      <c r="D50" s="21"/>
      <c r="E50" s="21"/>
      <c r="F50" s="21"/>
      <c r="G50" s="21"/>
      <c r="H50" s="20"/>
      <c r="I50" s="20"/>
    </row>
    <row r="51" spans="1:9" ht="12.75">
      <c r="A51" s="39"/>
      <c r="B51" s="40"/>
      <c r="C51" s="40"/>
      <c r="D51" s="21"/>
      <c r="E51" s="21"/>
      <c r="F51" s="21"/>
      <c r="G51" s="21"/>
      <c r="H51" s="20"/>
      <c r="I51" s="20"/>
    </row>
    <row r="52" spans="1:9" ht="15">
      <c r="A52" s="20"/>
      <c r="B52" s="20"/>
      <c r="C52" s="20"/>
      <c r="D52" s="20"/>
      <c r="E52" s="20"/>
      <c r="F52" s="41"/>
      <c r="G52" s="41"/>
      <c r="H52" s="20"/>
      <c r="I52" s="20"/>
    </row>
    <row r="53" spans="1:9" ht="15">
      <c r="A53" s="20"/>
      <c r="B53" s="20"/>
      <c r="C53" s="20"/>
      <c r="D53" s="20"/>
      <c r="E53" s="20"/>
      <c r="F53" s="41"/>
      <c r="G53" s="41"/>
      <c r="H53" s="20"/>
      <c r="I53" s="20"/>
    </row>
    <row r="54" spans="1:9" ht="15">
      <c r="A54" s="258" t="s">
        <v>190</v>
      </c>
      <c r="B54" s="258"/>
      <c r="C54" s="258"/>
      <c r="D54" s="258"/>
      <c r="E54" s="258"/>
      <c r="F54" s="20"/>
      <c r="G54" s="20"/>
      <c r="H54" s="20"/>
      <c r="I54" s="20"/>
    </row>
    <row r="55" spans="1:9" ht="15">
      <c r="A55" s="258" t="s">
        <v>191</v>
      </c>
      <c r="B55" s="258"/>
      <c r="C55" s="258"/>
      <c r="D55" s="258"/>
      <c r="E55" s="258"/>
      <c r="F55" s="42"/>
      <c r="G55" s="42"/>
      <c r="H55" s="20"/>
      <c r="I55" s="20"/>
    </row>
  </sheetData>
  <sheetProtection/>
  <mergeCells count="63">
    <mergeCell ref="D24:D25"/>
    <mergeCell ref="E24:E25"/>
    <mergeCell ref="D20:D21"/>
    <mergeCell ref="E44:E45"/>
    <mergeCell ref="B46:B47"/>
    <mergeCell ref="A54:E54"/>
    <mergeCell ref="D44:D45"/>
    <mergeCell ref="D22:D23"/>
    <mergeCell ref="E22:E23"/>
    <mergeCell ref="A55:E55"/>
    <mergeCell ref="G36:G37"/>
    <mergeCell ref="H36:H37"/>
    <mergeCell ref="A41:B41"/>
    <mergeCell ref="A42:A47"/>
    <mergeCell ref="B42:B45"/>
    <mergeCell ref="C42:C43"/>
    <mergeCell ref="D42:D43"/>
    <mergeCell ref="E42:E43"/>
    <mergeCell ref="C44:C45"/>
    <mergeCell ref="H29:H30"/>
    <mergeCell ref="F32:F33"/>
    <mergeCell ref="G32:G33"/>
    <mergeCell ref="C34:C38"/>
    <mergeCell ref="D34:D38"/>
    <mergeCell ref="E34:E38"/>
    <mergeCell ref="F34:F35"/>
    <mergeCell ref="G34:G35"/>
    <mergeCell ref="H34:H35"/>
    <mergeCell ref="F36:F37"/>
    <mergeCell ref="F29:F31"/>
    <mergeCell ref="G29:G31"/>
    <mergeCell ref="A28:B28"/>
    <mergeCell ref="A29:A38"/>
    <mergeCell ref="B29:B38"/>
    <mergeCell ref="C29:C33"/>
    <mergeCell ref="D29:D33"/>
    <mergeCell ref="E29:E33"/>
    <mergeCell ref="G22:G23"/>
    <mergeCell ref="E20:E21"/>
    <mergeCell ref="F20:F21"/>
    <mergeCell ref="G20:G21"/>
    <mergeCell ref="F24:F25"/>
    <mergeCell ref="G24:G25"/>
    <mergeCell ref="C11:D12"/>
    <mergeCell ref="E11:F12"/>
    <mergeCell ref="A19:B19"/>
    <mergeCell ref="A11:A16"/>
    <mergeCell ref="A20:A25"/>
    <mergeCell ref="B20:B25"/>
    <mergeCell ref="C20:C21"/>
    <mergeCell ref="C22:C23"/>
    <mergeCell ref="C24:C25"/>
    <mergeCell ref="F22:F23"/>
    <mergeCell ref="B1:E9"/>
    <mergeCell ref="A10:B10"/>
    <mergeCell ref="C10:D10"/>
    <mergeCell ref="E10:F10"/>
    <mergeCell ref="G11:G16"/>
    <mergeCell ref="C13:D14"/>
    <mergeCell ref="E13:F14"/>
    <mergeCell ref="C15:D16"/>
    <mergeCell ref="E15:F16"/>
    <mergeCell ref="B11:B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zoomScale="75" zoomScaleNormal="75" zoomScalePageLayoutView="0" workbookViewId="0" topLeftCell="A1">
      <selection activeCell="B13" sqref="B13:G13"/>
    </sheetView>
  </sheetViews>
  <sheetFormatPr defaultColWidth="9.140625" defaultRowHeight="12.75"/>
  <cols>
    <col min="1" max="1" width="8.57421875" style="178" customWidth="1"/>
    <col min="2" max="3" width="31.421875" style="178" customWidth="1"/>
    <col min="4" max="4" width="9.140625" style="178" customWidth="1"/>
    <col min="5" max="5" width="9.7109375" style="178" customWidth="1"/>
    <col min="6" max="6" width="24.8515625" style="178" customWidth="1"/>
    <col min="7" max="7" width="11.57421875" style="178" customWidth="1"/>
    <col min="8" max="8" width="12.7109375" style="178" customWidth="1"/>
    <col min="9" max="9" width="18.7109375" style="178" customWidth="1"/>
    <col min="10" max="10" width="22.7109375" style="178" bestFit="1" customWidth="1"/>
    <col min="11" max="16384" width="9.140625" style="178" customWidth="1"/>
  </cols>
  <sheetData>
    <row r="2" spans="2:7" ht="52.5" customHeight="1">
      <c r="B2" s="215" t="s">
        <v>1</v>
      </c>
      <c r="C2" s="215"/>
      <c r="D2" s="215"/>
      <c r="E2" s="215"/>
      <c r="F2" s="215"/>
      <c r="G2" s="215"/>
    </row>
    <row r="3" spans="1:10" ht="27.75" customHeight="1">
      <c r="A3" s="217" t="s">
        <v>7</v>
      </c>
      <c r="B3" s="215" t="s">
        <v>8</v>
      </c>
      <c r="C3" s="215" t="s">
        <v>146</v>
      </c>
      <c r="D3" s="215" t="s">
        <v>9</v>
      </c>
      <c r="E3" s="215" t="s">
        <v>10</v>
      </c>
      <c r="F3" s="215" t="s">
        <v>11</v>
      </c>
      <c r="G3" s="215" t="s">
        <v>14</v>
      </c>
      <c r="H3" s="215"/>
      <c r="I3" s="216"/>
      <c r="J3" s="216"/>
    </row>
    <row r="4" spans="1:10" ht="34.5" customHeight="1">
      <c r="A4" s="217"/>
      <c r="B4" s="215"/>
      <c r="C4" s="215"/>
      <c r="D4" s="215"/>
      <c r="E4" s="215"/>
      <c r="F4" s="215"/>
      <c r="G4" s="215"/>
      <c r="H4" s="215"/>
      <c r="I4" s="216"/>
      <c r="J4" s="216"/>
    </row>
    <row r="5" spans="1:10" ht="19.5" customHeight="1">
      <c r="A5" s="179">
        <v>1</v>
      </c>
      <c r="B5" s="180" t="s">
        <v>137</v>
      </c>
      <c r="C5" s="179" t="s">
        <v>147</v>
      </c>
      <c r="D5" s="179">
        <v>1</v>
      </c>
      <c r="E5" s="179" t="s">
        <v>202</v>
      </c>
      <c r="F5" s="181">
        <v>55</v>
      </c>
      <c r="G5" s="203" t="s">
        <v>46</v>
      </c>
      <c r="H5" s="204"/>
      <c r="I5" s="182"/>
      <c r="J5" s="182"/>
    </row>
    <row r="6" spans="1:10" ht="19.5" customHeight="1">
      <c r="A6" s="179">
        <v>2</v>
      </c>
      <c r="B6" s="180" t="s">
        <v>136</v>
      </c>
      <c r="C6" s="179" t="s">
        <v>147</v>
      </c>
      <c r="D6" s="179">
        <v>1</v>
      </c>
      <c r="E6" s="179" t="s">
        <v>202</v>
      </c>
      <c r="F6" s="181">
        <v>50</v>
      </c>
      <c r="G6" s="205"/>
      <c r="H6" s="206"/>
      <c r="I6" s="182"/>
      <c r="J6" s="182"/>
    </row>
    <row r="7" spans="1:10" ht="19.5" customHeight="1">
      <c r="A7" s="179">
        <v>3</v>
      </c>
      <c r="B7" s="180" t="s">
        <v>138</v>
      </c>
      <c r="C7" s="179" t="s">
        <v>147</v>
      </c>
      <c r="D7" s="179">
        <v>1</v>
      </c>
      <c r="E7" s="179" t="s">
        <v>202</v>
      </c>
      <c r="F7" s="181">
        <v>55</v>
      </c>
      <c r="G7" s="205"/>
      <c r="H7" s="206"/>
      <c r="I7" s="182"/>
      <c r="J7" s="182"/>
    </row>
    <row r="8" spans="1:10" ht="19.5" customHeight="1">
      <c r="A8" s="179">
        <v>4</v>
      </c>
      <c r="B8" s="180" t="s">
        <v>139</v>
      </c>
      <c r="C8" s="179" t="s">
        <v>147</v>
      </c>
      <c r="D8" s="179">
        <v>1</v>
      </c>
      <c r="E8" s="179" t="s">
        <v>202</v>
      </c>
      <c r="F8" s="181">
        <v>65</v>
      </c>
      <c r="G8" s="205"/>
      <c r="H8" s="206"/>
      <c r="I8" s="182"/>
      <c r="J8" s="182"/>
    </row>
    <row r="9" spans="1:10" ht="19.5" customHeight="1">
      <c r="A9" s="179">
        <v>5</v>
      </c>
      <c r="B9" s="179" t="s">
        <v>140</v>
      </c>
      <c r="C9" s="179" t="s">
        <v>147</v>
      </c>
      <c r="D9" s="179">
        <v>1</v>
      </c>
      <c r="E9" s="179" t="s">
        <v>202</v>
      </c>
      <c r="F9" s="181">
        <v>80</v>
      </c>
      <c r="G9" s="205"/>
      <c r="H9" s="206"/>
      <c r="I9" s="182"/>
      <c r="J9" s="182"/>
    </row>
    <row r="10" spans="1:10" ht="19.5" customHeight="1">
      <c r="A10" s="179">
        <v>6</v>
      </c>
      <c r="B10" s="180" t="s">
        <v>141</v>
      </c>
      <c r="C10" s="179" t="s">
        <v>147</v>
      </c>
      <c r="D10" s="179">
        <v>1</v>
      </c>
      <c r="E10" s="179" t="s">
        <v>202</v>
      </c>
      <c r="F10" s="181">
        <v>95</v>
      </c>
      <c r="G10" s="207"/>
      <c r="H10" s="208"/>
      <c r="I10" s="182"/>
      <c r="J10" s="182"/>
    </row>
    <row r="11" spans="1:10" ht="19.5" customHeight="1">
      <c r="A11" s="179">
        <v>6</v>
      </c>
      <c r="B11" s="180" t="s">
        <v>142</v>
      </c>
      <c r="C11" s="179" t="s">
        <v>147</v>
      </c>
      <c r="D11" s="179">
        <v>1</v>
      </c>
      <c r="E11" s="179" t="s">
        <v>202</v>
      </c>
      <c r="F11" s="181">
        <v>95</v>
      </c>
      <c r="G11" s="207"/>
      <c r="H11" s="208"/>
      <c r="I11" s="182"/>
      <c r="J11" s="182"/>
    </row>
    <row r="12" spans="1:10" ht="19.5" customHeight="1">
      <c r="A12" s="179">
        <v>6</v>
      </c>
      <c r="B12" s="180" t="s">
        <v>143</v>
      </c>
      <c r="C12" s="179" t="s">
        <v>147</v>
      </c>
      <c r="D12" s="179">
        <v>1</v>
      </c>
      <c r="E12" s="179" t="s">
        <v>202</v>
      </c>
      <c r="F12" s="181">
        <v>140</v>
      </c>
      <c r="G12" s="207"/>
      <c r="H12" s="208"/>
      <c r="I12" s="182"/>
      <c r="J12" s="182"/>
    </row>
    <row r="13" spans="2:7" ht="40.5" customHeight="1">
      <c r="B13" s="215" t="s">
        <v>52</v>
      </c>
      <c r="C13" s="215"/>
      <c r="D13" s="215"/>
      <c r="E13" s="215"/>
      <c r="F13" s="215"/>
      <c r="G13" s="215"/>
    </row>
    <row r="14" spans="1:10" ht="20.25">
      <c r="A14" s="217" t="s">
        <v>7</v>
      </c>
      <c r="B14" s="215" t="s">
        <v>8</v>
      </c>
      <c r="C14" s="215" t="s">
        <v>146</v>
      </c>
      <c r="D14" s="215" t="s">
        <v>9</v>
      </c>
      <c r="E14" s="215" t="s">
        <v>10</v>
      </c>
      <c r="F14" s="215" t="s">
        <v>11</v>
      </c>
      <c r="G14" s="215" t="s">
        <v>14</v>
      </c>
      <c r="H14" s="215"/>
      <c r="I14" s="183"/>
      <c r="J14" s="216"/>
    </row>
    <row r="15" spans="1:10" ht="20.25" customHeight="1">
      <c r="A15" s="217"/>
      <c r="B15" s="215"/>
      <c r="C15" s="215"/>
      <c r="D15" s="215"/>
      <c r="E15" s="215"/>
      <c r="F15" s="215"/>
      <c r="G15" s="215"/>
      <c r="H15" s="215"/>
      <c r="I15" s="184"/>
      <c r="J15" s="216"/>
    </row>
    <row r="16" spans="1:8" ht="20.25">
      <c r="A16" s="213">
        <v>1</v>
      </c>
      <c r="B16" s="180" t="s">
        <v>144</v>
      </c>
      <c r="C16" s="213" t="s">
        <v>147</v>
      </c>
      <c r="D16" s="213">
        <v>1</v>
      </c>
      <c r="E16" s="213" t="s">
        <v>13</v>
      </c>
      <c r="F16" s="214">
        <v>16000</v>
      </c>
      <c r="G16" s="213" t="s">
        <v>223</v>
      </c>
      <c r="H16" s="213"/>
    </row>
    <row r="17" spans="1:8" ht="20.25">
      <c r="A17" s="213"/>
      <c r="B17" s="180" t="s">
        <v>145</v>
      </c>
      <c r="C17" s="213"/>
      <c r="D17" s="213"/>
      <c r="E17" s="213"/>
      <c r="F17" s="214"/>
      <c r="G17" s="213"/>
      <c r="H17" s="213"/>
    </row>
    <row r="18" spans="1:8" ht="20.25">
      <c r="A18" s="213"/>
      <c r="B18" s="180" t="s">
        <v>137</v>
      </c>
      <c r="C18" s="213"/>
      <c r="D18" s="213"/>
      <c r="E18" s="213"/>
      <c r="F18" s="214"/>
      <c r="G18" s="213"/>
      <c r="H18" s="213"/>
    </row>
    <row r="19" spans="1:8" ht="20.25">
      <c r="A19" s="213"/>
      <c r="B19" s="180" t="s">
        <v>136</v>
      </c>
      <c r="C19" s="213"/>
      <c r="D19" s="213"/>
      <c r="E19" s="213"/>
      <c r="F19" s="214"/>
      <c r="G19" s="213"/>
      <c r="H19" s="213"/>
    </row>
    <row r="20" spans="1:8" ht="20.25">
      <c r="A20" s="213"/>
      <c r="B20" s="180" t="s">
        <v>138</v>
      </c>
      <c r="C20" s="213"/>
      <c r="D20" s="213"/>
      <c r="E20" s="213"/>
      <c r="F20" s="214"/>
      <c r="G20" s="213"/>
      <c r="H20" s="213"/>
    </row>
    <row r="21" spans="1:8" ht="20.25">
      <c r="A21" s="213"/>
      <c r="B21" s="180" t="s">
        <v>139</v>
      </c>
      <c r="C21" s="213"/>
      <c r="D21" s="213"/>
      <c r="E21" s="213"/>
      <c r="F21" s="214"/>
      <c r="G21" s="213"/>
      <c r="H21" s="213"/>
    </row>
    <row r="22" spans="1:8" ht="20.25">
      <c r="A22" s="213"/>
      <c r="B22" s="180" t="s">
        <v>140</v>
      </c>
      <c r="C22" s="213"/>
      <c r="D22" s="213"/>
      <c r="E22" s="213"/>
      <c r="F22" s="214"/>
      <c r="G22" s="213"/>
      <c r="H22" s="213"/>
    </row>
    <row r="23" spans="1:8" ht="20.25">
      <c r="A23" s="213"/>
      <c r="B23" s="180" t="s">
        <v>141</v>
      </c>
      <c r="C23" s="213"/>
      <c r="D23" s="213"/>
      <c r="E23" s="213"/>
      <c r="F23" s="214"/>
      <c r="G23" s="213"/>
      <c r="H23" s="213"/>
    </row>
    <row r="24" spans="1:8" ht="20.25">
      <c r="A24" s="213"/>
      <c r="B24" s="180" t="s">
        <v>142</v>
      </c>
      <c r="C24" s="213"/>
      <c r="D24" s="213"/>
      <c r="E24" s="213"/>
      <c r="F24" s="214"/>
      <c r="G24" s="213"/>
      <c r="H24" s="213"/>
    </row>
    <row r="25" spans="1:8" ht="20.25">
      <c r="A25" s="213"/>
      <c r="B25" s="180" t="s">
        <v>143</v>
      </c>
      <c r="C25" s="213"/>
      <c r="D25" s="213"/>
      <c r="E25" s="213"/>
      <c r="F25" s="214"/>
      <c r="G25" s="213"/>
      <c r="H25" s="213"/>
    </row>
  </sheetData>
  <sheetProtection/>
  <mergeCells count="25">
    <mergeCell ref="B2:G2"/>
    <mergeCell ref="F3:F4"/>
    <mergeCell ref="A14:A15"/>
    <mergeCell ref="D14:D15"/>
    <mergeCell ref="B14:B15"/>
    <mergeCell ref="A16:A25"/>
    <mergeCell ref="D16:D25"/>
    <mergeCell ref="C3:C4"/>
    <mergeCell ref="C14:C15"/>
    <mergeCell ref="A3:A4"/>
    <mergeCell ref="B3:B4"/>
    <mergeCell ref="D3:D4"/>
    <mergeCell ref="J3:J4"/>
    <mergeCell ref="E3:E4"/>
    <mergeCell ref="J14:J15"/>
    <mergeCell ref="E14:E15"/>
    <mergeCell ref="I3:I4"/>
    <mergeCell ref="G3:H4"/>
    <mergeCell ref="F14:F15"/>
    <mergeCell ref="E16:E25"/>
    <mergeCell ref="F16:F25"/>
    <mergeCell ref="G16:H25"/>
    <mergeCell ref="B13:G13"/>
    <mergeCell ref="C16:C25"/>
    <mergeCell ref="G14:H1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="75" zoomScaleNormal="75" zoomScalePageLayoutView="0" workbookViewId="0" topLeftCell="A1">
      <selection activeCell="G14" sqref="G14:G16"/>
    </sheetView>
  </sheetViews>
  <sheetFormatPr defaultColWidth="9.140625" defaultRowHeight="12.75"/>
  <cols>
    <col min="1" max="1" width="6.57421875" style="175" customWidth="1"/>
    <col min="2" max="2" width="19.7109375" style="175" customWidth="1"/>
    <col min="3" max="4" width="20.421875" style="175" customWidth="1"/>
    <col min="5" max="5" width="9.57421875" style="175" bestFit="1" customWidth="1"/>
    <col min="6" max="6" width="7.8515625" style="175" customWidth="1"/>
    <col min="7" max="7" width="23.7109375" style="175" customWidth="1"/>
    <col min="8" max="8" width="24.28125" style="175" customWidth="1"/>
    <col min="9" max="16384" width="9.140625" style="175" customWidth="1"/>
  </cols>
  <sheetData>
    <row r="2" spans="3:7" ht="54" customHeight="1">
      <c r="C2" s="209" t="s">
        <v>0</v>
      </c>
      <c r="D2" s="209"/>
      <c r="E2" s="209"/>
      <c r="F2" s="209"/>
      <c r="G2" s="209"/>
    </row>
    <row r="3" spans="1:8" ht="33.75" customHeight="1">
      <c r="A3" s="223" t="s">
        <v>7</v>
      </c>
      <c r="B3" s="209" t="s">
        <v>8</v>
      </c>
      <c r="C3" s="209"/>
      <c r="D3" s="209" t="s">
        <v>146</v>
      </c>
      <c r="E3" s="209" t="s">
        <v>9</v>
      </c>
      <c r="F3" s="209" t="s">
        <v>44</v>
      </c>
      <c r="G3" s="209" t="s">
        <v>11</v>
      </c>
      <c r="H3" s="209" t="s">
        <v>14</v>
      </c>
    </row>
    <row r="4" spans="1:8" ht="36" customHeight="1">
      <c r="A4" s="223"/>
      <c r="B4" s="209"/>
      <c r="C4" s="209"/>
      <c r="D4" s="209"/>
      <c r="E4" s="209"/>
      <c r="F4" s="209"/>
      <c r="G4" s="209"/>
      <c r="H4" s="209"/>
    </row>
    <row r="5" spans="1:8" ht="21.75" customHeight="1">
      <c r="A5" s="170">
        <v>1</v>
      </c>
      <c r="B5" s="221" t="s">
        <v>149</v>
      </c>
      <c r="C5" s="221"/>
      <c r="D5" s="210" t="s">
        <v>158</v>
      </c>
      <c r="E5" s="218">
        <v>1</v>
      </c>
      <c r="F5" s="218" t="s">
        <v>13</v>
      </c>
      <c r="G5" s="212">
        <v>4800</v>
      </c>
      <c r="H5" s="211" t="s">
        <v>43</v>
      </c>
    </row>
    <row r="6" spans="1:8" ht="21.75" customHeight="1">
      <c r="A6" s="170">
        <v>2</v>
      </c>
      <c r="B6" s="221" t="s">
        <v>150</v>
      </c>
      <c r="C6" s="221"/>
      <c r="D6" s="210"/>
      <c r="E6" s="218"/>
      <c r="F6" s="218"/>
      <c r="G6" s="212"/>
      <c r="H6" s="211"/>
    </row>
    <row r="7" spans="1:8" ht="21.75" customHeight="1">
      <c r="A7" s="170">
        <v>3</v>
      </c>
      <c r="B7" s="221" t="s">
        <v>151</v>
      </c>
      <c r="C7" s="221"/>
      <c r="D7" s="210"/>
      <c r="E7" s="218"/>
      <c r="F7" s="218"/>
      <c r="G7" s="212"/>
      <c r="H7" s="211"/>
    </row>
    <row r="8" spans="1:8" ht="21.75" customHeight="1">
      <c r="A8" s="170">
        <v>4</v>
      </c>
      <c r="B8" s="220" t="s">
        <v>152</v>
      </c>
      <c r="C8" s="220"/>
      <c r="D8" s="210" t="s">
        <v>158</v>
      </c>
      <c r="E8" s="218">
        <v>1</v>
      </c>
      <c r="F8" s="218" t="s">
        <v>13</v>
      </c>
      <c r="G8" s="212">
        <v>4800</v>
      </c>
      <c r="H8" s="211"/>
    </row>
    <row r="9" spans="1:8" ht="21.75" customHeight="1">
      <c r="A9" s="170">
        <v>5</v>
      </c>
      <c r="B9" s="220" t="s">
        <v>153</v>
      </c>
      <c r="C9" s="220"/>
      <c r="D9" s="210"/>
      <c r="E9" s="218"/>
      <c r="F9" s="218"/>
      <c r="G9" s="212"/>
      <c r="H9" s="211"/>
    </row>
    <row r="10" spans="1:8" ht="21.75" customHeight="1">
      <c r="A10" s="170">
        <v>6</v>
      </c>
      <c r="B10" s="220" t="s">
        <v>154</v>
      </c>
      <c r="C10" s="220"/>
      <c r="D10" s="210"/>
      <c r="E10" s="218"/>
      <c r="F10" s="218"/>
      <c r="G10" s="212"/>
      <c r="H10" s="211"/>
    </row>
    <row r="11" spans="1:8" ht="21.75" customHeight="1">
      <c r="A11" s="170">
        <v>7</v>
      </c>
      <c r="B11" s="220" t="s">
        <v>155</v>
      </c>
      <c r="C11" s="220"/>
      <c r="D11" s="210" t="s">
        <v>158</v>
      </c>
      <c r="E11" s="218">
        <v>1</v>
      </c>
      <c r="F11" s="218" t="s">
        <v>13</v>
      </c>
      <c r="G11" s="212">
        <v>4800</v>
      </c>
      <c r="H11" s="211"/>
    </row>
    <row r="12" spans="1:8" ht="21.75" customHeight="1">
      <c r="A12" s="170">
        <v>8</v>
      </c>
      <c r="B12" s="220" t="s">
        <v>156</v>
      </c>
      <c r="C12" s="220"/>
      <c r="D12" s="210"/>
      <c r="E12" s="218"/>
      <c r="F12" s="218"/>
      <c r="G12" s="212"/>
      <c r="H12" s="211"/>
    </row>
    <row r="13" spans="1:8" ht="21.75" customHeight="1">
      <c r="A13" s="170">
        <v>9</v>
      </c>
      <c r="B13" s="220" t="s">
        <v>157</v>
      </c>
      <c r="C13" s="220"/>
      <c r="D13" s="210"/>
      <c r="E13" s="218"/>
      <c r="F13" s="218"/>
      <c r="G13" s="212"/>
      <c r="H13" s="211"/>
    </row>
    <row r="14" spans="1:8" ht="20.25">
      <c r="A14" s="170">
        <v>10</v>
      </c>
      <c r="B14" s="221" t="s">
        <v>149</v>
      </c>
      <c r="C14" s="221"/>
      <c r="D14" s="210" t="s">
        <v>159</v>
      </c>
      <c r="E14" s="218">
        <v>1</v>
      </c>
      <c r="F14" s="218" t="s">
        <v>13</v>
      </c>
      <c r="G14" s="212">
        <v>4800</v>
      </c>
      <c r="H14" s="211" t="s">
        <v>43</v>
      </c>
    </row>
    <row r="15" spans="1:8" ht="20.25">
      <c r="A15" s="170">
        <v>11</v>
      </c>
      <c r="B15" s="221" t="s">
        <v>150</v>
      </c>
      <c r="C15" s="221"/>
      <c r="D15" s="210"/>
      <c r="E15" s="218"/>
      <c r="F15" s="218"/>
      <c r="G15" s="212"/>
      <c r="H15" s="211"/>
    </row>
    <row r="16" spans="1:8" ht="20.25">
      <c r="A16" s="170">
        <v>12</v>
      </c>
      <c r="B16" s="221" t="s">
        <v>151</v>
      </c>
      <c r="C16" s="221"/>
      <c r="D16" s="210"/>
      <c r="E16" s="218"/>
      <c r="F16" s="218"/>
      <c r="G16" s="212"/>
      <c r="H16" s="211"/>
    </row>
    <row r="17" spans="1:8" ht="20.25">
      <c r="A17" s="170">
        <v>13</v>
      </c>
      <c r="B17" s="222" t="s">
        <v>53</v>
      </c>
      <c r="C17" s="222"/>
      <c r="D17" s="185"/>
      <c r="E17" s="170">
        <v>1</v>
      </c>
      <c r="F17" s="186" t="s">
        <v>13</v>
      </c>
      <c r="G17" s="219" t="s">
        <v>54</v>
      </c>
      <c r="H17" s="219"/>
    </row>
  </sheetData>
  <sheetProtection/>
  <mergeCells count="40">
    <mergeCell ref="C2:G2"/>
    <mergeCell ref="B7:C7"/>
    <mergeCell ref="A3:A4"/>
    <mergeCell ref="E3:E4"/>
    <mergeCell ref="F3:F4"/>
    <mergeCell ref="G3:G4"/>
    <mergeCell ref="D5:D7"/>
    <mergeCell ref="G5:G7"/>
    <mergeCell ref="E5:E7"/>
    <mergeCell ref="H3:H4"/>
    <mergeCell ref="B12:C12"/>
    <mergeCell ref="D3:D4"/>
    <mergeCell ref="H5:H13"/>
    <mergeCell ref="B13:C13"/>
    <mergeCell ref="B3:C4"/>
    <mergeCell ref="B5:C5"/>
    <mergeCell ref="B11:C11"/>
    <mergeCell ref="B8:C8"/>
    <mergeCell ref="B6:C6"/>
    <mergeCell ref="B9:C9"/>
    <mergeCell ref="B10:C10"/>
    <mergeCell ref="B15:C15"/>
    <mergeCell ref="B17:C17"/>
    <mergeCell ref="B16:C16"/>
    <mergeCell ref="B14:C14"/>
    <mergeCell ref="F5:F7"/>
    <mergeCell ref="F8:F10"/>
    <mergeCell ref="F11:F13"/>
    <mergeCell ref="G17:H17"/>
    <mergeCell ref="D14:D16"/>
    <mergeCell ref="E14:E16"/>
    <mergeCell ref="F14:F16"/>
    <mergeCell ref="G14:G16"/>
    <mergeCell ref="H14:H16"/>
    <mergeCell ref="G8:G10"/>
    <mergeCell ref="G11:G13"/>
    <mergeCell ref="D8:D10"/>
    <mergeCell ref="D11:D13"/>
    <mergeCell ref="E8:E10"/>
    <mergeCell ref="E11:E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5.57421875" style="1" customWidth="1"/>
    <col min="3" max="4" width="20.421875" style="1" customWidth="1"/>
    <col min="5" max="5" width="9.57421875" style="1" bestFit="1" customWidth="1"/>
    <col min="6" max="6" width="7.8515625" style="1" customWidth="1"/>
    <col min="7" max="7" width="25.00390625" style="1" customWidth="1"/>
    <col min="8" max="8" width="24.28125" style="1" customWidth="1"/>
    <col min="9" max="16384" width="9.140625" style="1" customWidth="1"/>
  </cols>
  <sheetData>
    <row r="2" spans="1:8" ht="54" customHeight="1">
      <c r="A2" s="187"/>
      <c r="B2" s="187"/>
      <c r="C2" s="209" t="s">
        <v>47</v>
      </c>
      <c r="D2" s="209"/>
      <c r="E2" s="209"/>
      <c r="F2" s="209"/>
      <c r="G2" s="209"/>
      <c r="H2" s="175"/>
    </row>
    <row r="3" spans="1:8" ht="33.75" customHeight="1">
      <c r="A3" s="223" t="s">
        <v>7</v>
      </c>
      <c r="B3" s="209" t="s">
        <v>8</v>
      </c>
      <c r="C3" s="209"/>
      <c r="D3" s="209" t="s">
        <v>146</v>
      </c>
      <c r="E3" s="209" t="s">
        <v>9</v>
      </c>
      <c r="F3" s="209" t="s">
        <v>44</v>
      </c>
      <c r="G3" s="209" t="s">
        <v>11</v>
      </c>
      <c r="H3" s="209" t="s">
        <v>14</v>
      </c>
    </row>
    <row r="4" spans="1:8" ht="36" customHeight="1">
      <c r="A4" s="223"/>
      <c r="B4" s="209"/>
      <c r="C4" s="209"/>
      <c r="D4" s="209"/>
      <c r="E4" s="209"/>
      <c r="F4" s="209"/>
      <c r="G4" s="209"/>
      <c r="H4" s="209"/>
    </row>
    <row r="5" spans="1:8" ht="21.75" customHeight="1">
      <c r="A5" s="170">
        <v>1</v>
      </c>
      <c r="B5" s="210" t="s">
        <v>48</v>
      </c>
      <c r="C5" s="210"/>
      <c r="D5" s="210" t="s">
        <v>158</v>
      </c>
      <c r="E5" s="218">
        <v>2</v>
      </c>
      <c r="F5" s="218" t="s">
        <v>13</v>
      </c>
      <c r="G5" s="212">
        <v>2900</v>
      </c>
      <c r="H5" s="211" t="s">
        <v>43</v>
      </c>
    </row>
    <row r="6" spans="1:8" ht="21.75" customHeight="1">
      <c r="A6" s="170">
        <v>2</v>
      </c>
      <c r="B6" s="210" t="s">
        <v>50</v>
      </c>
      <c r="C6" s="210"/>
      <c r="D6" s="210"/>
      <c r="E6" s="218"/>
      <c r="F6" s="218"/>
      <c r="G6" s="212"/>
      <c r="H6" s="211"/>
    </row>
    <row r="7" spans="1:8" ht="21.75" customHeight="1">
      <c r="A7" s="170">
        <v>3</v>
      </c>
      <c r="B7" s="210" t="s">
        <v>49</v>
      </c>
      <c r="C7" s="210"/>
      <c r="D7" s="210"/>
      <c r="E7" s="218"/>
      <c r="F7" s="218"/>
      <c r="G7" s="212"/>
      <c r="H7" s="211"/>
    </row>
    <row r="8" spans="1:8" ht="21.75" customHeight="1">
      <c r="A8" s="170">
        <v>4</v>
      </c>
      <c r="B8" s="210" t="s">
        <v>51</v>
      </c>
      <c r="C8" s="210"/>
      <c r="D8" s="210"/>
      <c r="E8" s="218"/>
      <c r="F8" s="218"/>
      <c r="G8" s="212"/>
      <c r="H8" s="211"/>
    </row>
    <row r="9" spans="1:8" ht="20.25">
      <c r="A9" s="170">
        <v>1</v>
      </c>
      <c r="B9" s="210" t="s">
        <v>149</v>
      </c>
      <c r="C9" s="210"/>
      <c r="D9" s="210" t="s">
        <v>159</v>
      </c>
      <c r="E9" s="218">
        <v>2</v>
      </c>
      <c r="F9" s="218" t="s">
        <v>13</v>
      </c>
      <c r="G9" s="212">
        <v>2800</v>
      </c>
      <c r="H9" s="211" t="s">
        <v>43</v>
      </c>
    </row>
    <row r="10" spans="1:8" ht="20.25">
      <c r="A10" s="170">
        <v>2</v>
      </c>
      <c r="B10" s="210" t="s">
        <v>226</v>
      </c>
      <c r="C10" s="210"/>
      <c r="D10" s="210"/>
      <c r="E10" s="218"/>
      <c r="F10" s="218"/>
      <c r="G10" s="212"/>
      <c r="H10" s="211"/>
    </row>
    <row r="11" spans="1:8" ht="20.25">
      <c r="A11" s="170">
        <v>3</v>
      </c>
      <c r="B11" s="210" t="s">
        <v>150</v>
      </c>
      <c r="C11" s="210"/>
      <c r="D11" s="210"/>
      <c r="E11" s="218"/>
      <c r="F11" s="218"/>
      <c r="G11" s="212"/>
      <c r="H11" s="211"/>
    </row>
    <row r="12" spans="1:8" ht="20.25">
      <c r="A12" s="170">
        <v>4</v>
      </c>
      <c r="B12" s="210" t="s">
        <v>151</v>
      </c>
      <c r="C12" s="210"/>
      <c r="D12" s="210"/>
      <c r="E12" s="218"/>
      <c r="F12" s="218"/>
      <c r="G12" s="212"/>
      <c r="H12" s="211"/>
    </row>
    <row r="13" spans="1:8" ht="20.25">
      <c r="A13" s="170">
        <v>1</v>
      </c>
      <c r="B13" s="210" t="s">
        <v>149</v>
      </c>
      <c r="C13" s="210"/>
      <c r="D13" s="210" t="s">
        <v>160</v>
      </c>
      <c r="E13" s="218">
        <v>2</v>
      </c>
      <c r="F13" s="218" t="s">
        <v>13</v>
      </c>
      <c r="G13" s="212">
        <v>2900</v>
      </c>
      <c r="H13" s="211" t="s">
        <v>43</v>
      </c>
    </row>
    <row r="14" spans="1:8" ht="20.25">
      <c r="A14" s="170">
        <v>2</v>
      </c>
      <c r="B14" s="210" t="s">
        <v>226</v>
      </c>
      <c r="C14" s="210"/>
      <c r="D14" s="210"/>
      <c r="E14" s="218"/>
      <c r="F14" s="218"/>
      <c r="G14" s="212"/>
      <c r="H14" s="211"/>
    </row>
    <row r="15" spans="1:8" ht="20.25">
      <c r="A15" s="170">
        <v>3</v>
      </c>
      <c r="B15" s="210" t="s">
        <v>150</v>
      </c>
      <c r="C15" s="210"/>
      <c r="D15" s="210"/>
      <c r="E15" s="218"/>
      <c r="F15" s="218"/>
      <c r="G15" s="212"/>
      <c r="H15" s="211"/>
    </row>
    <row r="16" spans="1:8" ht="20.25">
      <c r="A16" s="170">
        <v>4</v>
      </c>
      <c r="B16" s="210" t="s">
        <v>151</v>
      </c>
      <c r="C16" s="210"/>
      <c r="D16" s="210"/>
      <c r="E16" s="218"/>
      <c r="F16" s="218"/>
      <c r="G16" s="212"/>
      <c r="H16" s="211"/>
    </row>
  </sheetData>
  <sheetProtection/>
  <mergeCells count="35">
    <mergeCell ref="E3:E4"/>
    <mergeCell ref="C2:G2"/>
    <mergeCell ref="B6:C6"/>
    <mergeCell ref="A3:A4"/>
    <mergeCell ref="B3:C4"/>
    <mergeCell ref="B13:C13"/>
    <mergeCell ref="G9:G12"/>
    <mergeCell ref="D9:D12"/>
    <mergeCell ref="E9:E12"/>
    <mergeCell ref="F9:F12"/>
    <mergeCell ref="H3:H4"/>
    <mergeCell ref="F3:F4"/>
    <mergeCell ref="B7:C7"/>
    <mergeCell ref="G5:G8"/>
    <mergeCell ref="H5:H8"/>
    <mergeCell ref="D3:D4"/>
    <mergeCell ref="D5:D8"/>
    <mergeCell ref="G3:G4"/>
    <mergeCell ref="B5:C5"/>
    <mergeCell ref="B8:C8"/>
    <mergeCell ref="E5:E8"/>
    <mergeCell ref="F5:F8"/>
    <mergeCell ref="B16:C16"/>
    <mergeCell ref="D13:D16"/>
    <mergeCell ref="E13:E16"/>
    <mergeCell ref="F13:F16"/>
    <mergeCell ref="B15:C15"/>
    <mergeCell ref="B10:C10"/>
    <mergeCell ref="B14:C14"/>
    <mergeCell ref="B9:C9"/>
    <mergeCell ref="B11:C11"/>
    <mergeCell ref="B12:C12"/>
    <mergeCell ref="H13:H16"/>
    <mergeCell ref="H9:H12"/>
    <mergeCell ref="G13:G1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zoomScale="75" zoomScaleNormal="75" zoomScalePageLayoutView="0" workbookViewId="0" topLeftCell="A1">
      <selection activeCell="C2" sqref="C2:F2"/>
    </sheetView>
  </sheetViews>
  <sheetFormatPr defaultColWidth="9.28125" defaultRowHeight="12.75"/>
  <cols>
    <col min="1" max="1" width="10.7109375" style="175" customWidth="1"/>
    <col min="2" max="2" width="15.57421875" style="175" customWidth="1"/>
    <col min="3" max="3" width="22.421875" style="175" customWidth="1"/>
    <col min="4" max="4" width="9.57421875" style="175" bestFit="1" customWidth="1"/>
    <col min="5" max="5" width="9.421875" style="175" customWidth="1"/>
    <col min="6" max="6" width="18.7109375" style="175" customWidth="1"/>
    <col min="7" max="7" width="26.57421875" style="175" customWidth="1"/>
    <col min="8" max="16384" width="9.28125" style="175" customWidth="1"/>
  </cols>
  <sheetData>
    <row r="2" spans="3:6" ht="57" customHeight="1">
      <c r="C2" s="209" t="s">
        <v>4</v>
      </c>
      <c r="D2" s="209"/>
      <c r="E2" s="209"/>
      <c r="F2" s="209"/>
    </row>
    <row r="3" spans="1:7" ht="20.25">
      <c r="A3" s="209" t="s">
        <v>7</v>
      </c>
      <c r="B3" s="209" t="s">
        <v>8</v>
      </c>
      <c r="C3" s="209"/>
      <c r="D3" s="209" t="s">
        <v>9</v>
      </c>
      <c r="E3" s="209" t="s">
        <v>10</v>
      </c>
      <c r="F3" s="177"/>
      <c r="G3" s="211" t="s">
        <v>14</v>
      </c>
    </row>
    <row r="4" spans="1:7" ht="40.5">
      <c r="A4" s="209"/>
      <c r="B4" s="209"/>
      <c r="C4" s="209"/>
      <c r="D4" s="209"/>
      <c r="E4" s="209"/>
      <c r="F4" s="188" t="s">
        <v>55</v>
      </c>
      <c r="G4" s="211"/>
    </row>
    <row r="5" spans="1:7" ht="30.75" customHeight="1">
      <c r="A5" s="170">
        <v>1</v>
      </c>
      <c r="B5" s="211" t="s">
        <v>34</v>
      </c>
      <c r="C5" s="211"/>
      <c r="D5" s="209">
        <v>1</v>
      </c>
      <c r="E5" s="209" t="s">
        <v>13</v>
      </c>
      <c r="F5" s="224">
        <v>8500</v>
      </c>
      <c r="G5" s="211" t="s">
        <v>37</v>
      </c>
    </row>
    <row r="6" spans="1:7" ht="30.75" customHeight="1">
      <c r="A6" s="170">
        <v>2</v>
      </c>
      <c r="B6" s="211" t="s">
        <v>35</v>
      </c>
      <c r="C6" s="211"/>
      <c r="D6" s="209"/>
      <c r="E6" s="209"/>
      <c r="F6" s="224"/>
      <c r="G6" s="211"/>
    </row>
    <row r="7" spans="1:7" ht="30.75" customHeight="1">
      <c r="A7" s="170">
        <v>3</v>
      </c>
      <c r="B7" s="211" t="s">
        <v>36</v>
      </c>
      <c r="C7" s="211"/>
      <c r="D7" s="209"/>
      <c r="E7" s="209"/>
      <c r="F7" s="224"/>
      <c r="G7" s="211"/>
    </row>
    <row r="8" spans="1:7" ht="30.75" customHeight="1">
      <c r="A8" s="170">
        <v>4</v>
      </c>
      <c r="B8" s="211" t="s">
        <v>34</v>
      </c>
      <c r="C8" s="211"/>
      <c r="D8" s="209">
        <v>1</v>
      </c>
      <c r="E8" s="209" t="s">
        <v>13</v>
      </c>
      <c r="F8" s="224">
        <v>11000</v>
      </c>
      <c r="G8" s="211" t="s">
        <v>19</v>
      </c>
    </row>
    <row r="9" spans="1:7" ht="30.75" customHeight="1">
      <c r="A9" s="170">
        <v>5</v>
      </c>
      <c r="B9" s="211" t="s">
        <v>35</v>
      </c>
      <c r="C9" s="211"/>
      <c r="D9" s="209"/>
      <c r="E9" s="209"/>
      <c r="F9" s="224"/>
      <c r="G9" s="211"/>
    </row>
    <row r="10" spans="1:7" ht="30.75" customHeight="1">
      <c r="A10" s="170">
        <v>6</v>
      </c>
      <c r="B10" s="211" t="s">
        <v>36</v>
      </c>
      <c r="C10" s="211"/>
      <c r="D10" s="209"/>
      <c r="E10" s="209"/>
      <c r="F10" s="224"/>
      <c r="G10" s="211"/>
    </row>
  </sheetData>
  <sheetProtection/>
  <mergeCells count="20">
    <mergeCell ref="B9:C9"/>
    <mergeCell ref="B10:C10"/>
    <mergeCell ref="B7:C7"/>
    <mergeCell ref="B8:C8"/>
    <mergeCell ref="B6:C6"/>
    <mergeCell ref="D5:D7"/>
    <mergeCell ref="E8:E10"/>
    <mergeCell ref="F8:F10"/>
    <mergeCell ref="G8:G10"/>
    <mergeCell ref="F5:F7"/>
    <mergeCell ref="D8:D10"/>
    <mergeCell ref="E5:E7"/>
    <mergeCell ref="C2:F2"/>
    <mergeCell ref="A3:A4"/>
    <mergeCell ref="B3:C4"/>
    <mergeCell ref="D3:D4"/>
    <mergeCell ref="G5:G7"/>
    <mergeCell ref="E3:E4"/>
    <mergeCell ref="G3:G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7"/>
  <sheetViews>
    <sheetView zoomScale="75" zoomScaleNormal="75" zoomScalePageLayoutView="0" workbookViewId="0" topLeftCell="A1">
      <selection activeCell="H4" sqref="H4"/>
    </sheetView>
  </sheetViews>
  <sheetFormatPr defaultColWidth="9.140625" defaultRowHeight="12.75"/>
  <cols>
    <col min="1" max="1" width="7.28125" style="175" customWidth="1"/>
    <col min="2" max="2" width="46.8515625" style="175" customWidth="1"/>
    <col min="3" max="3" width="9.140625" style="175" customWidth="1"/>
    <col min="4" max="4" width="9.57421875" style="175" customWidth="1"/>
    <col min="5" max="5" width="13.7109375" style="175" customWidth="1"/>
    <col min="6" max="16384" width="9.140625" style="175" customWidth="1"/>
  </cols>
  <sheetData>
    <row r="2" spans="2:5" ht="54" customHeight="1">
      <c r="B2" s="209" t="s">
        <v>3</v>
      </c>
      <c r="C2" s="209"/>
      <c r="D2" s="209"/>
      <c r="E2" s="209"/>
    </row>
    <row r="3" spans="1:5" ht="24" customHeight="1">
      <c r="A3" s="209" t="s">
        <v>7</v>
      </c>
      <c r="B3" s="209" t="s">
        <v>227</v>
      </c>
      <c r="C3" s="209" t="s">
        <v>9</v>
      </c>
      <c r="D3" s="209" t="s">
        <v>10</v>
      </c>
      <c r="E3" s="170" t="s">
        <v>12</v>
      </c>
    </row>
    <row r="4" spans="1:5" ht="45" customHeight="1">
      <c r="A4" s="209"/>
      <c r="B4" s="209"/>
      <c r="C4" s="209"/>
      <c r="D4" s="209"/>
      <c r="E4" s="188" t="s">
        <v>57</v>
      </c>
    </row>
    <row r="5" spans="1:5" ht="44.25" customHeight="1">
      <c r="A5" s="170">
        <v>1</v>
      </c>
      <c r="B5" s="188" t="s">
        <v>38</v>
      </c>
      <c r="C5" s="170" t="s">
        <v>39</v>
      </c>
      <c r="D5" s="170" t="s">
        <v>40</v>
      </c>
      <c r="E5" s="189">
        <v>240</v>
      </c>
    </row>
    <row r="6" spans="1:5" ht="44.25" customHeight="1">
      <c r="A6" s="170">
        <v>2</v>
      </c>
      <c r="B6" s="188" t="s">
        <v>38</v>
      </c>
      <c r="C6" s="170" t="s">
        <v>41</v>
      </c>
      <c r="D6" s="170" t="s">
        <v>40</v>
      </c>
      <c r="E6" s="189">
        <v>220</v>
      </c>
    </row>
    <row r="7" spans="1:5" ht="44.25" customHeight="1">
      <c r="A7" s="170">
        <v>3</v>
      </c>
      <c r="B7" s="188" t="s">
        <v>38</v>
      </c>
      <c r="C7" s="170" t="s">
        <v>42</v>
      </c>
      <c r="D7" s="170" t="s">
        <v>40</v>
      </c>
      <c r="E7" s="189">
        <v>180</v>
      </c>
    </row>
  </sheetData>
  <sheetProtection/>
  <mergeCells count="5">
    <mergeCell ref="A3:A4"/>
    <mergeCell ref="B3:B4"/>
    <mergeCell ref="C3:C4"/>
    <mergeCell ref="B2:E2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B3" sqref="B3:K3"/>
    </sheetView>
  </sheetViews>
  <sheetFormatPr defaultColWidth="9.140625" defaultRowHeight="12.75"/>
  <cols>
    <col min="1" max="1" width="8.57421875" style="0" customWidth="1"/>
    <col min="2" max="2" width="9.7109375" style="0" customWidth="1"/>
    <col min="3" max="3" width="6.421875" style="0" customWidth="1"/>
    <col min="4" max="5" width="7.421875" style="0" customWidth="1"/>
    <col min="6" max="6" width="6.7109375" style="0" customWidth="1"/>
    <col min="7" max="7" width="6.28125" style="0" customWidth="1"/>
    <col min="8" max="8" width="7.57421875" style="0" customWidth="1"/>
    <col min="9" max="9" width="8.28125" style="0" customWidth="1"/>
    <col min="10" max="10" width="8.421875" style="0" customWidth="1"/>
    <col min="11" max="11" width="10.00390625" style="0" customWidth="1"/>
    <col min="12" max="12" width="13.7109375" style="0" customWidth="1"/>
    <col min="13" max="13" width="6.421875" style="0" customWidth="1"/>
  </cols>
  <sheetData>
    <row r="1" ht="12.75" customHeight="1">
      <c r="A1" s="43"/>
    </row>
    <row r="2" spans="1:15" ht="10.5" customHeight="1">
      <c r="A2" s="43"/>
      <c r="B2" s="44"/>
      <c r="C2" s="44"/>
      <c r="D2" s="44"/>
      <c r="E2" s="44"/>
      <c r="F2" s="44"/>
      <c r="G2" s="44"/>
      <c r="H2" s="45"/>
      <c r="I2" s="45"/>
      <c r="J2" s="45"/>
      <c r="K2" s="45"/>
      <c r="L2" s="45"/>
      <c r="M2" s="46"/>
      <c r="N2" s="46"/>
      <c r="O2" s="46"/>
    </row>
    <row r="3" spans="1:11" ht="20.25" customHeight="1" thickBot="1">
      <c r="A3" s="47"/>
      <c r="B3" s="225" t="s">
        <v>222</v>
      </c>
      <c r="C3" s="225"/>
      <c r="D3" s="225"/>
      <c r="E3" s="225"/>
      <c r="F3" s="225"/>
      <c r="G3" s="225"/>
      <c r="H3" s="225"/>
      <c r="I3" s="225"/>
      <c r="J3" s="225"/>
      <c r="K3" s="225"/>
    </row>
    <row r="4" spans="1:12" ht="12.75">
      <c r="A4" s="48" t="s">
        <v>193</v>
      </c>
      <c r="B4" s="49" t="s">
        <v>194</v>
      </c>
      <c r="C4" s="49" t="s">
        <v>146</v>
      </c>
      <c r="D4" s="49" t="s">
        <v>195</v>
      </c>
      <c r="E4" s="49" t="s">
        <v>196</v>
      </c>
      <c r="F4" s="49" t="s">
        <v>197</v>
      </c>
      <c r="G4" s="49" t="s">
        <v>198</v>
      </c>
      <c r="H4" s="50" t="s">
        <v>199</v>
      </c>
      <c r="I4" s="51" t="s">
        <v>200</v>
      </c>
      <c r="J4" s="52" t="s">
        <v>200</v>
      </c>
      <c r="K4" s="53" t="s">
        <v>201</v>
      </c>
      <c r="L4" s="54" t="s">
        <v>200</v>
      </c>
    </row>
    <row r="5" spans="1:12" ht="13.5" thickBot="1">
      <c r="A5" s="55"/>
      <c r="B5" s="56" t="s">
        <v>67</v>
      </c>
      <c r="C5" s="56" t="s">
        <v>67</v>
      </c>
      <c r="D5" s="56" t="s">
        <v>67</v>
      </c>
      <c r="E5" s="56" t="s">
        <v>67</v>
      </c>
      <c r="F5" s="56" t="s">
        <v>202</v>
      </c>
      <c r="G5" s="56" t="s">
        <v>203</v>
      </c>
      <c r="H5" s="57" t="s">
        <v>204</v>
      </c>
      <c r="I5" s="58" t="s">
        <v>205</v>
      </c>
      <c r="J5" s="59" t="s">
        <v>206</v>
      </c>
      <c r="K5" s="60" t="s">
        <v>207</v>
      </c>
      <c r="L5" s="61" t="s">
        <v>208</v>
      </c>
    </row>
    <row r="6" spans="1:12" ht="13.5" thickBot="1">
      <c r="A6" s="62" t="s">
        <v>39</v>
      </c>
      <c r="B6" s="63">
        <v>15</v>
      </c>
      <c r="C6" s="64">
        <v>1200</v>
      </c>
      <c r="D6" s="64">
        <v>96</v>
      </c>
      <c r="E6" s="65">
        <f>D6-8</f>
        <v>88</v>
      </c>
      <c r="F6" s="65">
        <v>10</v>
      </c>
      <c r="G6" s="66">
        <f>C6*E6*F6/1000000</f>
        <v>1.056</v>
      </c>
      <c r="H6" s="67">
        <f aca="true" t="shared" si="0" ref="H6:H17">B6*C6*E6*F6/1000000000</f>
        <v>0.01584</v>
      </c>
      <c r="I6" s="68">
        <v>500</v>
      </c>
      <c r="J6" s="69">
        <f>I6*G6</f>
        <v>528</v>
      </c>
      <c r="K6" s="70">
        <f>1000/B6*I6</f>
        <v>33333.333333333336</v>
      </c>
      <c r="L6" s="71">
        <f>H6*K6/F6</f>
        <v>52.8</v>
      </c>
    </row>
    <row r="7" spans="1:12" ht="13.5" thickBot="1">
      <c r="A7" s="72" t="s">
        <v>39</v>
      </c>
      <c r="B7" s="73">
        <v>15</v>
      </c>
      <c r="C7" s="74">
        <v>1500</v>
      </c>
      <c r="D7" s="74">
        <v>96</v>
      </c>
      <c r="E7" s="75">
        <v>88</v>
      </c>
      <c r="F7" s="75">
        <v>10</v>
      </c>
      <c r="G7" s="66">
        <f aca="true" t="shared" si="1" ref="G7:G31">C7*E7*F7/1000000</f>
        <v>1.32</v>
      </c>
      <c r="H7" s="67">
        <f t="shared" si="0"/>
        <v>0.0198</v>
      </c>
      <c r="I7" s="76">
        <v>500</v>
      </c>
      <c r="J7" s="69">
        <f aca="true" t="shared" si="2" ref="J7:J31">I7*G7</f>
        <v>660</v>
      </c>
      <c r="K7" s="70">
        <f aca="true" t="shared" si="3" ref="K7:K31">1000/B7*I7</f>
        <v>33333.333333333336</v>
      </c>
      <c r="L7" s="71">
        <f>H7*K7/F7</f>
        <v>66.00000000000001</v>
      </c>
    </row>
    <row r="8" spans="1:12" ht="13.5" thickBot="1">
      <c r="A8" s="72" t="s">
        <v>39</v>
      </c>
      <c r="B8" s="73">
        <v>15</v>
      </c>
      <c r="C8" s="74">
        <v>2000</v>
      </c>
      <c r="D8" s="74">
        <v>96</v>
      </c>
      <c r="E8" s="75">
        <v>88</v>
      </c>
      <c r="F8" s="75">
        <v>10</v>
      </c>
      <c r="G8" s="66">
        <f t="shared" si="1"/>
        <v>1.76</v>
      </c>
      <c r="H8" s="67">
        <f t="shared" si="0"/>
        <v>0.0264</v>
      </c>
      <c r="I8" s="76">
        <v>750</v>
      </c>
      <c r="J8" s="69">
        <f t="shared" si="2"/>
        <v>1320</v>
      </c>
      <c r="K8" s="70">
        <f t="shared" si="3"/>
        <v>50000</v>
      </c>
      <c r="L8" s="71">
        <f>H8*K8/F8</f>
        <v>132</v>
      </c>
    </row>
    <row r="9" spans="1:12" ht="13.5" thickBot="1">
      <c r="A9" s="72" t="s">
        <v>39</v>
      </c>
      <c r="B9" s="73">
        <v>15</v>
      </c>
      <c r="C9" s="74">
        <v>2100</v>
      </c>
      <c r="D9" s="74">
        <v>96</v>
      </c>
      <c r="E9" s="75">
        <v>88</v>
      </c>
      <c r="F9" s="75">
        <v>10</v>
      </c>
      <c r="G9" s="66">
        <f t="shared" si="1"/>
        <v>1.848</v>
      </c>
      <c r="H9" s="67">
        <f t="shared" si="0"/>
        <v>0.02772</v>
      </c>
      <c r="I9" s="76">
        <v>750</v>
      </c>
      <c r="J9" s="69">
        <f t="shared" si="2"/>
        <v>1386</v>
      </c>
      <c r="K9" s="70">
        <f t="shared" si="3"/>
        <v>50000</v>
      </c>
      <c r="L9" s="71">
        <f aca="true" t="shared" si="4" ref="L9:L26">H9*K9/F9</f>
        <v>138.6</v>
      </c>
    </row>
    <row r="10" spans="1:12" ht="13.5" thickBot="1">
      <c r="A10" s="72" t="s">
        <v>39</v>
      </c>
      <c r="B10" s="73">
        <v>15</v>
      </c>
      <c r="C10" s="75">
        <v>2200</v>
      </c>
      <c r="D10" s="74">
        <v>96</v>
      </c>
      <c r="E10" s="75">
        <v>88</v>
      </c>
      <c r="F10" s="75">
        <v>10</v>
      </c>
      <c r="G10" s="66">
        <f t="shared" si="1"/>
        <v>1.936</v>
      </c>
      <c r="H10" s="67">
        <f t="shared" si="0"/>
        <v>0.02904</v>
      </c>
      <c r="I10" s="76">
        <v>750</v>
      </c>
      <c r="J10" s="69">
        <f t="shared" si="2"/>
        <v>1452</v>
      </c>
      <c r="K10" s="70">
        <f t="shared" si="3"/>
        <v>50000</v>
      </c>
      <c r="L10" s="71">
        <f t="shared" si="4"/>
        <v>145.2</v>
      </c>
    </row>
    <row r="11" spans="1:12" ht="13.5" thickBot="1">
      <c r="A11" s="72" t="s">
        <v>39</v>
      </c>
      <c r="B11" s="73">
        <v>15</v>
      </c>
      <c r="C11" s="75">
        <v>2300</v>
      </c>
      <c r="D11" s="74">
        <v>96</v>
      </c>
      <c r="E11" s="75">
        <v>88</v>
      </c>
      <c r="F11" s="75">
        <v>10</v>
      </c>
      <c r="G11" s="66">
        <f t="shared" si="1"/>
        <v>2.024</v>
      </c>
      <c r="H11" s="67">
        <f t="shared" si="0"/>
        <v>0.03036</v>
      </c>
      <c r="I11" s="76">
        <v>750</v>
      </c>
      <c r="J11" s="69">
        <f t="shared" si="2"/>
        <v>1518</v>
      </c>
      <c r="K11" s="70">
        <f t="shared" si="3"/>
        <v>50000</v>
      </c>
      <c r="L11" s="71">
        <f t="shared" si="4"/>
        <v>151.8</v>
      </c>
    </row>
    <row r="12" spans="1:12" ht="13.5" thickBot="1">
      <c r="A12" s="72" t="s">
        <v>39</v>
      </c>
      <c r="B12" s="73">
        <v>15</v>
      </c>
      <c r="C12" s="75">
        <v>2400</v>
      </c>
      <c r="D12" s="74">
        <v>96</v>
      </c>
      <c r="E12" s="75">
        <v>88</v>
      </c>
      <c r="F12" s="75">
        <v>10</v>
      </c>
      <c r="G12" s="66">
        <f t="shared" si="1"/>
        <v>2.112</v>
      </c>
      <c r="H12" s="67">
        <f t="shared" si="0"/>
        <v>0.03168</v>
      </c>
      <c r="I12" s="76">
        <v>750</v>
      </c>
      <c r="J12" s="69">
        <f t="shared" si="2"/>
        <v>1584</v>
      </c>
      <c r="K12" s="70">
        <f t="shared" si="3"/>
        <v>50000</v>
      </c>
      <c r="L12" s="71">
        <f t="shared" si="4"/>
        <v>158.4</v>
      </c>
    </row>
    <row r="13" spans="1:12" ht="13.5" thickBot="1">
      <c r="A13" s="72" t="s">
        <v>39</v>
      </c>
      <c r="B13" s="73">
        <v>15</v>
      </c>
      <c r="C13" s="75">
        <v>2500</v>
      </c>
      <c r="D13" s="74">
        <v>96</v>
      </c>
      <c r="E13" s="75">
        <v>88</v>
      </c>
      <c r="F13" s="75">
        <v>10</v>
      </c>
      <c r="G13" s="66">
        <f t="shared" si="1"/>
        <v>2.2</v>
      </c>
      <c r="H13" s="67">
        <f t="shared" si="0"/>
        <v>0.033</v>
      </c>
      <c r="I13" s="76">
        <v>750</v>
      </c>
      <c r="J13" s="69">
        <f t="shared" si="2"/>
        <v>1650.0000000000002</v>
      </c>
      <c r="K13" s="70">
        <f t="shared" si="3"/>
        <v>50000</v>
      </c>
      <c r="L13" s="71">
        <f t="shared" si="4"/>
        <v>165</v>
      </c>
    </row>
    <row r="14" spans="1:12" ht="13.5" thickBot="1">
      <c r="A14" s="72" t="s">
        <v>39</v>
      </c>
      <c r="B14" s="73">
        <v>15</v>
      </c>
      <c r="C14" s="75">
        <v>2600</v>
      </c>
      <c r="D14" s="74">
        <v>96</v>
      </c>
      <c r="E14" s="75">
        <v>88</v>
      </c>
      <c r="F14" s="75">
        <v>10</v>
      </c>
      <c r="G14" s="66">
        <f t="shared" si="1"/>
        <v>2.288</v>
      </c>
      <c r="H14" s="67">
        <f t="shared" si="0"/>
        <v>0.03432</v>
      </c>
      <c r="I14" s="76">
        <v>750</v>
      </c>
      <c r="J14" s="69">
        <f t="shared" si="2"/>
        <v>1715.9999999999998</v>
      </c>
      <c r="K14" s="70">
        <f t="shared" si="3"/>
        <v>50000</v>
      </c>
      <c r="L14" s="71">
        <f t="shared" si="4"/>
        <v>171.60000000000002</v>
      </c>
    </row>
    <row r="15" spans="1:12" ht="13.5" thickBot="1">
      <c r="A15" s="72" t="s">
        <v>39</v>
      </c>
      <c r="B15" s="73">
        <v>15</v>
      </c>
      <c r="C15" s="75">
        <v>2700</v>
      </c>
      <c r="D15" s="74">
        <v>96</v>
      </c>
      <c r="E15" s="75">
        <v>88</v>
      </c>
      <c r="F15" s="75">
        <v>10</v>
      </c>
      <c r="G15" s="66">
        <f t="shared" si="1"/>
        <v>2.376</v>
      </c>
      <c r="H15" s="67">
        <f t="shared" si="0"/>
        <v>0.03564</v>
      </c>
      <c r="I15" s="76">
        <v>750</v>
      </c>
      <c r="J15" s="69">
        <f t="shared" si="2"/>
        <v>1782</v>
      </c>
      <c r="K15" s="70">
        <f t="shared" si="3"/>
        <v>50000</v>
      </c>
      <c r="L15" s="71">
        <f t="shared" si="4"/>
        <v>178.2</v>
      </c>
    </row>
    <row r="16" spans="1:12" ht="13.5" thickBot="1">
      <c r="A16" s="72" t="s">
        <v>39</v>
      </c>
      <c r="B16" s="73">
        <v>15</v>
      </c>
      <c r="C16" s="75">
        <v>2800</v>
      </c>
      <c r="D16" s="74">
        <v>96</v>
      </c>
      <c r="E16" s="75">
        <v>88</v>
      </c>
      <c r="F16" s="75">
        <v>10</v>
      </c>
      <c r="G16" s="66">
        <f t="shared" si="1"/>
        <v>2.464</v>
      </c>
      <c r="H16" s="67">
        <f t="shared" si="0"/>
        <v>0.03696</v>
      </c>
      <c r="I16" s="76">
        <v>750</v>
      </c>
      <c r="J16" s="69">
        <f t="shared" si="2"/>
        <v>1848</v>
      </c>
      <c r="K16" s="70">
        <f t="shared" si="3"/>
        <v>50000</v>
      </c>
      <c r="L16" s="71">
        <f t="shared" si="4"/>
        <v>184.8</v>
      </c>
    </row>
    <row r="17" spans="1:12" ht="13.5" thickBot="1">
      <c r="A17" s="72" t="s">
        <v>39</v>
      </c>
      <c r="B17" s="73">
        <v>15</v>
      </c>
      <c r="C17" s="75">
        <v>2900</v>
      </c>
      <c r="D17" s="74">
        <v>96</v>
      </c>
      <c r="E17" s="75">
        <v>88</v>
      </c>
      <c r="F17" s="75">
        <v>10</v>
      </c>
      <c r="G17" s="66">
        <f t="shared" si="1"/>
        <v>2.552</v>
      </c>
      <c r="H17" s="67">
        <f t="shared" si="0"/>
        <v>0.03828</v>
      </c>
      <c r="I17" s="76">
        <v>750</v>
      </c>
      <c r="J17" s="69">
        <f t="shared" si="2"/>
        <v>1914</v>
      </c>
      <c r="K17" s="70">
        <f t="shared" si="3"/>
        <v>50000</v>
      </c>
      <c r="L17" s="71">
        <f>H17*K17/F17</f>
        <v>191.4</v>
      </c>
    </row>
    <row r="18" spans="1:12" ht="13.5" thickBot="1">
      <c r="A18" s="77" t="s">
        <v>39</v>
      </c>
      <c r="B18" s="78">
        <v>15</v>
      </c>
      <c r="C18" s="79">
        <v>3000</v>
      </c>
      <c r="D18" s="80">
        <v>96</v>
      </c>
      <c r="E18" s="79">
        <v>88</v>
      </c>
      <c r="F18" s="79">
        <v>10</v>
      </c>
      <c r="G18" s="66">
        <f t="shared" si="1"/>
        <v>2.64</v>
      </c>
      <c r="H18" s="67">
        <f>B18*C18*E18*F18/1000000000</f>
        <v>0.0396</v>
      </c>
      <c r="I18" s="81">
        <v>750</v>
      </c>
      <c r="J18" s="69">
        <f t="shared" si="2"/>
        <v>1980</v>
      </c>
      <c r="K18" s="70">
        <f t="shared" si="3"/>
        <v>50000</v>
      </c>
      <c r="L18" s="82">
        <f t="shared" si="4"/>
        <v>198.00000000000003</v>
      </c>
    </row>
    <row r="19" spans="1:12" ht="13.5" thickBot="1">
      <c r="A19" s="83" t="s">
        <v>209</v>
      </c>
      <c r="B19" s="84">
        <v>15</v>
      </c>
      <c r="C19" s="85">
        <v>1200</v>
      </c>
      <c r="D19" s="86">
        <v>96</v>
      </c>
      <c r="E19" s="85">
        <f>D19-8</f>
        <v>88</v>
      </c>
      <c r="F19" s="85">
        <v>10</v>
      </c>
      <c r="G19" s="66">
        <f t="shared" si="1"/>
        <v>1.056</v>
      </c>
      <c r="H19" s="67">
        <f aca="true" t="shared" si="5" ref="H19:H31">B19*C19*D19*F19/1000000000</f>
        <v>0.01728</v>
      </c>
      <c r="I19" s="87">
        <v>400</v>
      </c>
      <c r="J19" s="69">
        <f t="shared" si="2"/>
        <v>422.40000000000003</v>
      </c>
      <c r="K19" s="70">
        <f t="shared" si="3"/>
        <v>26666.666666666668</v>
      </c>
      <c r="L19" s="88">
        <f t="shared" si="4"/>
        <v>46.08</v>
      </c>
    </row>
    <row r="20" spans="1:12" ht="13.5" thickBot="1">
      <c r="A20" s="72" t="s">
        <v>209</v>
      </c>
      <c r="B20" s="89">
        <v>15</v>
      </c>
      <c r="C20" s="75">
        <v>1500</v>
      </c>
      <c r="D20" s="74">
        <v>96</v>
      </c>
      <c r="E20" s="75">
        <v>88</v>
      </c>
      <c r="F20" s="75">
        <v>10</v>
      </c>
      <c r="G20" s="66">
        <f t="shared" si="1"/>
        <v>1.32</v>
      </c>
      <c r="H20" s="67">
        <f t="shared" si="5"/>
        <v>0.0216</v>
      </c>
      <c r="I20" s="76">
        <v>400</v>
      </c>
      <c r="J20" s="69">
        <f t="shared" si="2"/>
        <v>528</v>
      </c>
      <c r="K20" s="70">
        <f t="shared" si="3"/>
        <v>26666.666666666668</v>
      </c>
      <c r="L20" s="71">
        <f t="shared" si="4"/>
        <v>57.6</v>
      </c>
    </row>
    <row r="21" spans="1:12" ht="13.5" thickBot="1">
      <c r="A21" s="72" t="s">
        <v>209</v>
      </c>
      <c r="B21" s="89">
        <v>15</v>
      </c>
      <c r="C21" s="75">
        <v>2000</v>
      </c>
      <c r="D21" s="74">
        <v>96</v>
      </c>
      <c r="E21" s="75">
        <v>88</v>
      </c>
      <c r="F21" s="75">
        <v>10</v>
      </c>
      <c r="G21" s="66">
        <f t="shared" si="1"/>
        <v>1.76</v>
      </c>
      <c r="H21" s="67">
        <f t="shared" si="5"/>
        <v>0.0288</v>
      </c>
      <c r="I21" s="76">
        <v>600</v>
      </c>
      <c r="J21" s="69">
        <f t="shared" si="2"/>
        <v>1056</v>
      </c>
      <c r="K21" s="70">
        <f t="shared" si="3"/>
        <v>40000</v>
      </c>
      <c r="L21" s="71">
        <f>H21*K21/F21</f>
        <v>115.2</v>
      </c>
    </row>
    <row r="22" spans="1:12" ht="13.5" thickBot="1">
      <c r="A22" s="72" t="s">
        <v>209</v>
      </c>
      <c r="B22" s="89">
        <v>15</v>
      </c>
      <c r="C22" s="75">
        <v>2100</v>
      </c>
      <c r="D22" s="74">
        <v>96</v>
      </c>
      <c r="E22" s="75">
        <v>88</v>
      </c>
      <c r="F22" s="75">
        <v>10</v>
      </c>
      <c r="G22" s="66">
        <f t="shared" si="1"/>
        <v>1.848</v>
      </c>
      <c r="H22" s="67">
        <f t="shared" si="5"/>
        <v>0.03024</v>
      </c>
      <c r="I22" s="76">
        <v>600</v>
      </c>
      <c r="J22" s="69">
        <f t="shared" si="2"/>
        <v>1108.8</v>
      </c>
      <c r="K22" s="70">
        <f t="shared" si="3"/>
        <v>40000</v>
      </c>
      <c r="L22" s="71">
        <f>H22*K22/F22</f>
        <v>120.96</v>
      </c>
    </row>
    <row r="23" spans="1:12" ht="13.5" thickBot="1">
      <c r="A23" s="72" t="s">
        <v>209</v>
      </c>
      <c r="B23" s="89">
        <v>15</v>
      </c>
      <c r="C23" s="75">
        <v>2200</v>
      </c>
      <c r="D23" s="75">
        <v>96</v>
      </c>
      <c r="E23" s="75">
        <f aca="true" t="shared" si="6" ref="E23:E31">D23-8</f>
        <v>88</v>
      </c>
      <c r="F23" s="75">
        <v>10</v>
      </c>
      <c r="G23" s="66">
        <f t="shared" si="1"/>
        <v>1.936</v>
      </c>
      <c r="H23" s="67">
        <f t="shared" si="5"/>
        <v>0.03168</v>
      </c>
      <c r="I23" s="76">
        <v>600</v>
      </c>
      <c r="J23" s="69">
        <f t="shared" si="2"/>
        <v>1161.6</v>
      </c>
      <c r="K23" s="70">
        <f t="shared" si="3"/>
        <v>40000</v>
      </c>
      <c r="L23" s="71">
        <f t="shared" si="4"/>
        <v>126.72</v>
      </c>
    </row>
    <row r="24" spans="1:12" ht="13.5" thickBot="1">
      <c r="A24" s="72" t="s">
        <v>209</v>
      </c>
      <c r="B24" s="89">
        <v>15</v>
      </c>
      <c r="C24" s="75">
        <v>2300</v>
      </c>
      <c r="D24" s="75">
        <v>96</v>
      </c>
      <c r="E24" s="75">
        <f t="shared" si="6"/>
        <v>88</v>
      </c>
      <c r="F24" s="75">
        <v>10</v>
      </c>
      <c r="G24" s="66">
        <f t="shared" si="1"/>
        <v>2.024</v>
      </c>
      <c r="H24" s="67">
        <f t="shared" si="5"/>
        <v>0.03312</v>
      </c>
      <c r="I24" s="76">
        <v>600</v>
      </c>
      <c r="J24" s="69">
        <f t="shared" si="2"/>
        <v>1214.4</v>
      </c>
      <c r="K24" s="70">
        <f t="shared" si="3"/>
        <v>40000</v>
      </c>
      <c r="L24" s="71">
        <f t="shared" si="4"/>
        <v>132.48</v>
      </c>
    </row>
    <row r="25" spans="1:12" ht="13.5" thickBot="1">
      <c r="A25" s="72" t="s">
        <v>209</v>
      </c>
      <c r="B25" s="89">
        <v>15</v>
      </c>
      <c r="C25" s="75">
        <v>2400</v>
      </c>
      <c r="D25" s="75">
        <v>96</v>
      </c>
      <c r="E25" s="75">
        <f t="shared" si="6"/>
        <v>88</v>
      </c>
      <c r="F25" s="75">
        <v>10</v>
      </c>
      <c r="G25" s="66">
        <f t="shared" si="1"/>
        <v>2.112</v>
      </c>
      <c r="H25" s="67">
        <f t="shared" si="5"/>
        <v>0.03456</v>
      </c>
      <c r="I25" s="76">
        <v>600</v>
      </c>
      <c r="J25" s="69">
        <f t="shared" si="2"/>
        <v>1267.2</v>
      </c>
      <c r="K25" s="70">
        <f t="shared" si="3"/>
        <v>40000</v>
      </c>
      <c r="L25" s="71">
        <f t="shared" si="4"/>
        <v>138.24</v>
      </c>
    </row>
    <row r="26" spans="1:12" ht="13.5" thickBot="1">
      <c r="A26" s="72" t="s">
        <v>209</v>
      </c>
      <c r="B26" s="89">
        <v>15</v>
      </c>
      <c r="C26" s="75">
        <v>2500</v>
      </c>
      <c r="D26" s="75">
        <v>96</v>
      </c>
      <c r="E26" s="75">
        <f t="shared" si="6"/>
        <v>88</v>
      </c>
      <c r="F26" s="75">
        <v>10</v>
      </c>
      <c r="G26" s="66">
        <f t="shared" si="1"/>
        <v>2.2</v>
      </c>
      <c r="H26" s="67">
        <f t="shared" si="5"/>
        <v>0.036</v>
      </c>
      <c r="I26" s="76">
        <v>600</v>
      </c>
      <c r="J26" s="69">
        <f t="shared" si="2"/>
        <v>1320</v>
      </c>
      <c r="K26" s="70">
        <f t="shared" si="3"/>
        <v>40000</v>
      </c>
      <c r="L26" s="71">
        <f t="shared" si="4"/>
        <v>144</v>
      </c>
    </row>
    <row r="27" spans="1:12" ht="13.5" thickBot="1">
      <c r="A27" s="72" t="s">
        <v>209</v>
      </c>
      <c r="B27" s="89">
        <v>15</v>
      </c>
      <c r="C27" s="90">
        <v>2600</v>
      </c>
      <c r="D27" s="75">
        <v>96</v>
      </c>
      <c r="E27" s="75">
        <f t="shared" si="6"/>
        <v>88</v>
      </c>
      <c r="F27" s="75">
        <v>10</v>
      </c>
      <c r="G27" s="66">
        <f t="shared" si="1"/>
        <v>2.288</v>
      </c>
      <c r="H27" s="67">
        <f t="shared" si="5"/>
        <v>0.03744</v>
      </c>
      <c r="I27" s="76">
        <v>600</v>
      </c>
      <c r="J27" s="69">
        <f t="shared" si="2"/>
        <v>1372.8</v>
      </c>
      <c r="K27" s="70">
        <f t="shared" si="3"/>
        <v>40000</v>
      </c>
      <c r="L27" s="71">
        <f>H27*K27/F27</f>
        <v>149.76000000000002</v>
      </c>
    </row>
    <row r="28" spans="1:12" ht="13.5" thickBot="1">
      <c r="A28" s="72" t="s">
        <v>209</v>
      </c>
      <c r="B28" s="89">
        <v>15</v>
      </c>
      <c r="C28" s="90">
        <v>2700</v>
      </c>
      <c r="D28" s="75">
        <v>96</v>
      </c>
      <c r="E28" s="75">
        <f t="shared" si="6"/>
        <v>88</v>
      </c>
      <c r="F28" s="75">
        <v>10</v>
      </c>
      <c r="G28" s="66">
        <f t="shared" si="1"/>
        <v>2.376</v>
      </c>
      <c r="H28" s="67">
        <f t="shared" si="5"/>
        <v>0.03888</v>
      </c>
      <c r="I28" s="76">
        <v>600</v>
      </c>
      <c r="J28" s="69">
        <f t="shared" si="2"/>
        <v>1425.6</v>
      </c>
      <c r="K28" s="70">
        <f t="shared" si="3"/>
        <v>40000</v>
      </c>
      <c r="L28" s="71">
        <f>H28*K28/F28</f>
        <v>155.51999999999998</v>
      </c>
    </row>
    <row r="29" spans="1:12" ht="13.5" thickBot="1">
      <c r="A29" s="72" t="s">
        <v>209</v>
      </c>
      <c r="B29" s="89">
        <v>15</v>
      </c>
      <c r="C29" s="90">
        <v>2800</v>
      </c>
      <c r="D29" s="75">
        <v>96</v>
      </c>
      <c r="E29" s="75">
        <f t="shared" si="6"/>
        <v>88</v>
      </c>
      <c r="F29" s="75">
        <v>10</v>
      </c>
      <c r="G29" s="66">
        <f t="shared" si="1"/>
        <v>2.464</v>
      </c>
      <c r="H29" s="67">
        <f t="shared" si="5"/>
        <v>0.04032</v>
      </c>
      <c r="I29" s="76">
        <v>600</v>
      </c>
      <c r="J29" s="69">
        <f t="shared" si="2"/>
        <v>1478.4</v>
      </c>
      <c r="K29" s="70">
        <f t="shared" si="3"/>
        <v>40000</v>
      </c>
      <c r="L29" s="71">
        <f>H29*K29/F29</f>
        <v>161.28</v>
      </c>
    </row>
    <row r="30" spans="1:12" ht="13.5" thickBot="1">
      <c r="A30" s="72" t="s">
        <v>209</v>
      </c>
      <c r="B30" s="89">
        <v>15</v>
      </c>
      <c r="C30" s="90">
        <v>2900</v>
      </c>
      <c r="D30" s="75">
        <v>96</v>
      </c>
      <c r="E30" s="75">
        <f t="shared" si="6"/>
        <v>88</v>
      </c>
      <c r="F30" s="75">
        <v>10</v>
      </c>
      <c r="G30" s="66">
        <f t="shared" si="1"/>
        <v>2.552</v>
      </c>
      <c r="H30" s="67">
        <f t="shared" si="5"/>
        <v>0.04176</v>
      </c>
      <c r="I30" s="76">
        <v>600</v>
      </c>
      <c r="J30" s="69">
        <f t="shared" si="2"/>
        <v>1531.2</v>
      </c>
      <c r="K30" s="70">
        <f t="shared" si="3"/>
        <v>40000</v>
      </c>
      <c r="L30" s="71">
        <f>H30*K30/F30</f>
        <v>167.04</v>
      </c>
    </row>
    <row r="31" spans="1:12" ht="13.5" thickBot="1">
      <c r="A31" s="77" t="s">
        <v>209</v>
      </c>
      <c r="B31" s="91">
        <v>15</v>
      </c>
      <c r="C31" s="92">
        <v>3000</v>
      </c>
      <c r="D31" s="79">
        <v>96</v>
      </c>
      <c r="E31" s="79">
        <f t="shared" si="6"/>
        <v>88</v>
      </c>
      <c r="F31" s="79">
        <v>10</v>
      </c>
      <c r="G31" s="66">
        <f t="shared" si="1"/>
        <v>2.64</v>
      </c>
      <c r="H31" s="67">
        <f t="shared" si="5"/>
        <v>0.0432</v>
      </c>
      <c r="I31" s="81">
        <v>600</v>
      </c>
      <c r="J31" s="69">
        <f t="shared" si="2"/>
        <v>1584</v>
      </c>
      <c r="K31" s="70">
        <f t="shared" si="3"/>
        <v>40000</v>
      </c>
      <c r="L31" s="82">
        <f>H31*K31/F31</f>
        <v>172.8</v>
      </c>
    </row>
    <row r="32" spans="1:12" ht="12.75">
      <c r="A32" s="59"/>
      <c r="B32" s="93"/>
      <c r="C32" s="94"/>
      <c r="D32" s="46"/>
      <c r="E32" s="46"/>
      <c r="F32" s="46"/>
      <c r="G32" s="95"/>
      <c r="H32" s="96"/>
      <c r="I32" s="97"/>
      <c r="J32" s="97"/>
      <c r="K32" s="98"/>
      <c r="L32" s="99"/>
    </row>
    <row r="33" spans="1:12" ht="20.25" thickBot="1">
      <c r="A33" s="100"/>
      <c r="B33" s="225" t="s">
        <v>210</v>
      </c>
      <c r="C33" s="225"/>
      <c r="D33" s="225"/>
      <c r="E33" s="225"/>
      <c r="F33" s="225"/>
      <c r="G33" s="225"/>
      <c r="H33" s="225"/>
      <c r="I33" s="225"/>
      <c r="J33" s="225"/>
      <c r="K33" s="225"/>
      <c r="L33" s="101"/>
    </row>
    <row r="34" spans="1:12" ht="12.75">
      <c r="A34" s="48" t="s">
        <v>193</v>
      </c>
      <c r="B34" s="49" t="s">
        <v>194</v>
      </c>
      <c r="C34" s="49" t="s">
        <v>146</v>
      </c>
      <c r="D34" s="49" t="s">
        <v>195</v>
      </c>
      <c r="E34" s="49" t="s">
        <v>196</v>
      </c>
      <c r="F34" s="49" t="s">
        <v>197</v>
      </c>
      <c r="G34" s="49" t="s">
        <v>198</v>
      </c>
      <c r="H34" s="50" t="s">
        <v>199</v>
      </c>
      <c r="I34" s="51" t="s">
        <v>200</v>
      </c>
      <c r="J34" s="52" t="s">
        <v>200</v>
      </c>
      <c r="K34" s="53" t="s">
        <v>201</v>
      </c>
      <c r="L34" s="54" t="s">
        <v>200</v>
      </c>
    </row>
    <row r="35" spans="1:12" ht="13.5" thickBot="1">
      <c r="A35" s="55"/>
      <c r="B35" s="56" t="s">
        <v>67</v>
      </c>
      <c r="C35" s="56" t="s">
        <v>67</v>
      </c>
      <c r="D35" s="56" t="s">
        <v>67</v>
      </c>
      <c r="E35" s="56" t="s">
        <v>67</v>
      </c>
      <c r="F35" s="56" t="s">
        <v>202</v>
      </c>
      <c r="G35" s="56" t="s">
        <v>203</v>
      </c>
      <c r="H35" s="57" t="s">
        <v>204</v>
      </c>
      <c r="I35" s="58" t="s">
        <v>205</v>
      </c>
      <c r="J35" s="59" t="s">
        <v>206</v>
      </c>
      <c r="K35" s="60" t="s">
        <v>207</v>
      </c>
      <c r="L35" s="61" t="s">
        <v>208</v>
      </c>
    </row>
    <row r="36" spans="1:12" ht="13.5" thickBot="1">
      <c r="A36" s="62" t="s">
        <v>39</v>
      </c>
      <c r="B36" s="102">
        <v>27</v>
      </c>
      <c r="C36" s="86">
        <v>2000</v>
      </c>
      <c r="D36" s="86">
        <v>90</v>
      </c>
      <c r="E36" s="86">
        <v>90</v>
      </c>
      <c r="F36" s="86">
        <v>5</v>
      </c>
      <c r="G36" s="103">
        <f>C36*E36*F36/1000000</f>
        <v>0.9</v>
      </c>
      <c r="H36" s="104">
        <f>B36*C36*D36*F36/1000000000</f>
        <v>0.0243</v>
      </c>
      <c r="I36" s="68">
        <v>1390</v>
      </c>
      <c r="J36" s="69">
        <f>G36*I36</f>
        <v>1251</v>
      </c>
      <c r="K36" s="105">
        <f>1000/B36*I36</f>
        <v>51481.48148148148</v>
      </c>
      <c r="L36" s="88">
        <f aca="true" t="shared" si="7" ref="L36:L57">H36*K36/F36</f>
        <v>250.2</v>
      </c>
    </row>
    <row r="37" spans="1:12" ht="13.5" thickBot="1">
      <c r="A37" s="72" t="s">
        <v>39</v>
      </c>
      <c r="B37" s="102">
        <v>27</v>
      </c>
      <c r="C37" s="74">
        <v>2100</v>
      </c>
      <c r="D37" s="74">
        <v>90</v>
      </c>
      <c r="E37" s="74">
        <v>90</v>
      </c>
      <c r="F37" s="74">
        <v>5</v>
      </c>
      <c r="G37" s="103">
        <f aca="true" t="shared" si="8" ref="G37:G57">C37*E37*F37/1000000</f>
        <v>0.945</v>
      </c>
      <c r="H37" s="104">
        <f aca="true" t="shared" si="9" ref="H37:H57">B37*C37*D37*F37/1000000000</f>
        <v>0.025515</v>
      </c>
      <c r="I37" s="68">
        <v>1390</v>
      </c>
      <c r="J37" s="69">
        <f aca="true" t="shared" si="10" ref="J37:J57">G37*I37</f>
        <v>1313.55</v>
      </c>
      <c r="K37" s="105">
        <f aca="true" t="shared" si="11" ref="K37:K57">1000/B37*I37</f>
        <v>51481.48148148148</v>
      </c>
      <c r="L37" s="71">
        <f t="shared" si="7"/>
        <v>262.71</v>
      </c>
    </row>
    <row r="38" spans="1:12" ht="13.5" thickBot="1">
      <c r="A38" s="72" t="s">
        <v>39</v>
      </c>
      <c r="B38" s="102">
        <v>27</v>
      </c>
      <c r="C38" s="74">
        <v>2200</v>
      </c>
      <c r="D38" s="74">
        <v>90</v>
      </c>
      <c r="E38" s="74">
        <v>90</v>
      </c>
      <c r="F38" s="74">
        <v>5</v>
      </c>
      <c r="G38" s="103">
        <f t="shared" si="8"/>
        <v>0.99</v>
      </c>
      <c r="H38" s="104">
        <f t="shared" si="9"/>
        <v>0.02673</v>
      </c>
      <c r="I38" s="68">
        <v>1390</v>
      </c>
      <c r="J38" s="69">
        <f t="shared" si="10"/>
        <v>1376.1</v>
      </c>
      <c r="K38" s="105">
        <f t="shared" si="11"/>
        <v>51481.48148148148</v>
      </c>
      <c r="L38" s="71">
        <f t="shared" si="7"/>
        <v>275.21999999999997</v>
      </c>
    </row>
    <row r="39" spans="1:12" ht="13.5" thickBot="1">
      <c r="A39" s="72" t="s">
        <v>39</v>
      </c>
      <c r="B39" s="102">
        <v>27</v>
      </c>
      <c r="C39" s="74">
        <v>2300</v>
      </c>
      <c r="D39" s="74">
        <v>90</v>
      </c>
      <c r="E39" s="74">
        <v>90</v>
      </c>
      <c r="F39" s="74">
        <v>5</v>
      </c>
      <c r="G39" s="103">
        <f t="shared" si="8"/>
        <v>1.035</v>
      </c>
      <c r="H39" s="104">
        <f t="shared" si="9"/>
        <v>0.027945</v>
      </c>
      <c r="I39" s="68">
        <v>1390</v>
      </c>
      <c r="J39" s="69">
        <f t="shared" si="10"/>
        <v>1438.6499999999999</v>
      </c>
      <c r="K39" s="105">
        <f t="shared" si="11"/>
        <v>51481.48148148148</v>
      </c>
      <c r="L39" s="71">
        <f t="shared" si="7"/>
        <v>287.73</v>
      </c>
    </row>
    <row r="40" spans="1:12" ht="13.5" thickBot="1">
      <c r="A40" s="72" t="s">
        <v>39</v>
      </c>
      <c r="B40" s="102">
        <v>27</v>
      </c>
      <c r="C40" s="74">
        <v>2400</v>
      </c>
      <c r="D40" s="74">
        <v>90</v>
      </c>
      <c r="E40" s="74">
        <v>90</v>
      </c>
      <c r="F40" s="74">
        <v>5</v>
      </c>
      <c r="G40" s="103">
        <f t="shared" si="8"/>
        <v>1.08</v>
      </c>
      <c r="H40" s="104">
        <f t="shared" si="9"/>
        <v>0.02916</v>
      </c>
      <c r="I40" s="68">
        <v>1390</v>
      </c>
      <c r="J40" s="69">
        <f t="shared" si="10"/>
        <v>1501.2</v>
      </c>
      <c r="K40" s="105">
        <f t="shared" si="11"/>
        <v>51481.48148148148</v>
      </c>
      <c r="L40" s="71">
        <f t="shared" si="7"/>
        <v>300.23999999999995</v>
      </c>
    </row>
    <row r="41" spans="1:12" ht="13.5" thickBot="1">
      <c r="A41" s="72" t="s">
        <v>39</v>
      </c>
      <c r="B41" s="102">
        <v>27</v>
      </c>
      <c r="C41" s="74">
        <v>2500</v>
      </c>
      <c r="D41" s="74">
        <v>90</v>
      </c>
      <c r="E41" s="74">
        <v>90</v>
      </c>
      <c r="F41" s="74">
        <v>5</v>
      </c>
      <c r="G41" s="103">
        <f t="shared" si="8"/>
        <v>1.125</v>
      </c>
      <c r="H41" s="104">
        <f t="shared" si="9"/>
        <v>0.030375</v>
      </c>
      <c r="I41" s="68">
        <v>1390</v>
      </c>
      <c r="J41" s="69">
        <f t="shared" si="10"/>
        <v>1563.75</v>
      </c>
      <c r="K41" s="105">
        <f t="shared" si="11"/>
        <v>51481.48148148148</v>
      </c>
      <c r="L41" s="71">
        <f t="shared" si="7"/>
        <v>312.75</v>
      </c>
    </row>
    <row r="42" spans="1:12" ht="13.5" thickBot="1">
      <c r="A42" s="72" t="s">
        <v>39</v>
      </c>
      <c r="B42" s="102">
        <v>27</v>
      </c>
      <c r="C42" s="74">
        <v>2600</v>
      </c>
      <c r="D42" s="74">
        <v>90</v>
      </c>
      <c r="E42" s="74">
        <v>90</v>
      </c>
      <c r="F42" s="74">
        <v>5</v>
      </c>
      <c r="G42" s="103">
        <f t="shared" si="8"/>
        <v>1.17</v>
      </c>
      <c r="H42" s="104">
        <f t="shared" si="9"/>
        <v>0.03159</v>
      </c>
      <c r="I42" s="68">
        <v>1390</v>
      </c>
      <c r="J42" s="69">
        <f t="shared" si="10"/>
        <v>1626.3</v>
      </c>
      <c r="K42" s="105">
        <f t="shared" si="11"/>
        <v>51481.48148148148</v>
      </c>
      <c r="L42" s="71">
        <f t="shared" si="7"/>
        <v>325.26</v>
      </c>
    </row>
    <row r="43" spans="1:12" ht="13.5" thickBot="1">
      <c r="A43" s="72" t="s">
        <v>39</v>
      </c>
      <c r="B43" s="102">
        <v>27</v>
      </c>
      <c r="C43" s="74">
        <v>2700</v>
      </c>
      <c r="D43" s="74">
        <v>90</v>
      </c>
      <c r="E43" s="74">
        <v>90</v>
      </c>
      <c r="F43" s="74">
        <v>5</v>
      </c>
      <c r="G43" s="103">
        <f t="shared" si="8"/>
        <v>1.215</v>
      </c>
      <c r="H43" s="104">
        <f t="shared" si="9"/>
        <v>0.032805</v>
      </c>
      <c r="I43" s="68">
        <v>1390</v>
      </c>
      <c r="J43" s="69">
        <f t="shared" si="10"/>
        <v>1688.8500000000001</v>
      </c>
      <c r="K43" s="105">
        <f t="shared" si="11"/>
        <v>51481.48148148148</v>
      </c>
      <c r="L43" s="71">
        <f t="shared" si="7"/>
        <v>337.77000000000004</v>
      </c>
    </row>
    <row r="44" spans="1:12" ht="13.5" thickBot="1">
      <c r="A44" s="72" t="s">
        <v>39</v>
      </c>
      <c r="B44" s="102">
        <v>27</v>
      </c>
      <c r="C44" s="74">
        <v>2800</v>
      </c>
      <c r="D44" s="74">
        <v>90</v>
      </c>
      <c r="E44" s="74">
        <v>90</v>
      </c>
      <c r="F44" s="74">
        <v>5</v>
      </c>
      <c r="G44" s="103">
        <f t="shared" si="8"/>
        <v>1.26</v>
      </c>
      <c r="H44" s="104">
        <f t="shared" si="9"/>
        <v>0.03402</v>
      </c>
      <c r="I44" s="68">
        <v>1390</v>
      </c>
      <c r="J44" s="69">
        <f t="shared" si="10"/>
        <v>1751.4</v>
      </c>
      <c r="K44" s="105">
        <f t="shared" si="11"/>
        <v>51481.48148148148</v>
      </c>
      <c r="L44" s="71">
        <f t="shared" si="7"/>
        <v>350.28000000000003</v>
      </c>
    </row>
    <row r="45" spans="1:12" ht="13.5" thickBot="1">
      <c r="A45" s="72" t="s">
        <v>39</v>
      </c>
      <c r="B45" s="102">
        <v>27</v>
      </c>
      <c r="C45" s="106">
        <v>2900</v>
      </c>
      <c r="D45" s="74">
        <v>90</v>
      </c>
      <c r="E45" s="74">
        <v>90</v>
      </c>
      <c r="F45" s="74">
        <v>5</v>
      </c>
      <c r="G45" s="103">
        <f t="shared" si="8"/>
        <v>1.305</v>
      </c>
      <c r="H45" s="104">
        <f t="shared" si="9"/>
        <v>0.035235</v>
      </c>
      <c r="I45" s="68">
        <v>1390</v>
      </c>
      <c r="J45" s="69">
        <f t="shared" si="10"/>
        <v>1813.9499999999998</v>
      </c>
      <c r="K45" s="105">
        <f t="shared" si="11"/>
        <v>51481.48148148148</v>
      </c>
      <c r="L45" s="71">
        <f t="shared" si="7"/>
        <v>362.79</v>
      </c>
    </row>
    <row r="46" spans="1:12" ht="13.5" thickBot="1">
      <c r="A46" s="107" t="s">
        <v>39</v>
      </c>
      <c r="B46" s="108">
        <v>27</v>
      </c>
      <c r="C46" s="109">
        <v>3000</v>
      </c>
      <c r="D46" s="110">
        <v>90</v>
      </c>
      <c r="E46" s="110">
        <v>90</v>
      </c>
      <c r="F46" s="110">
        <v>5</v>
      </c>
      <c r="G46" s="111">
        <f t="shared" si="8"/>
        <v>1.35</v>
      </c>
      <c r="H46" s="112">
        <f t="shared" si="9"/>
        <v>0.03645</v>
      </c>
      <c r="I46" s="113">
        <v>1390</v>
      </c>
      <c r="J46" s="114">
        <f t="shared" si="10"/>
        <v>1876.5000000000002</v>
      </c>
      <c r="K46" s="115">
        <f t="shared" si="11"/>
        <v>51481.48148148148</v>
      </c>
      <c r="L46" s="116">
        <f t="shared" si="7"/>
        <v>375.30000000000007</v>
      </c>
    </row>
    <row r="47" spans="1:12" ht="13.5" thickBot="1">
      <c r="A47" s="62" t="s">
        <v>209</v>
      </c>
      <c r="B47" s="63">
        <v>27</v>
      </c>
      <c r="C47" s="64">
        <v>2000</v>
      </c>
      <c r="D47" s="64">
        <v>90</v>
      </c>
      <c r="E47" s="64">
        <v>90</v>
      </c>
      <c r="F47" s="64">
        <v>5</v>
      </c>
      <c r="G47" s="117">
        <f t="shared" si="8"/>
        <v>0.9</v>
      </c>
      <c r="H47" s="118">
        <f t="shared" si="9"/>
        <v>0.0243</v>
      </c>
      <c r="I47" s="68">
        <v>1167</v>
      </c>
      <c r="J47" s="69">
        <f t="shared" si="10"/>
        <v>1050.3</v>
      </c>
      <c r="K47" s="119">
        <f t="shared" si="11"/>
        <v>43222.222222222226</v>
      </c>
      <c r="L47" s="120">
        <f t="shared" si="7"/>
        <v>210.06</v>
      </c>
    </row>
    <row r="48" spans="1:12" ht="13.5" thickBot="1">
      <c r="A48" s="72" t="s">
        <v>209</v>
      </c>
      <c r="B48" s="102">
        <v>27</v>
      </c>
      <c r="C48" s="74">
        <v>2100</v>
      </c>
      <c r="D48" s="74">
        <v>90</v>
      </c>
      <c r="E48" s="74">
        <v>90</v>
      </c>
      <c r="F48" s="74">
        <v>5</v>
      </c>
      <c r="G48" s="103">
        <f t="shared" si="8"/>
        <v>0.945</v>
      </c>
      <c r="H48" s="104">
        <f t="shared" si="9"/>
        <v>0.025515</v>
      </c>
      <c r="I48" s="68">
        <v>1167</v>
      </c>
      <c r="J48" s="69">
        <f t="shared" si="10"/>
        <v>1102.815</v>
      </c>
      <c r="K48" s="105">
        <f t="shared" si="11"/>
        <v>43222.222222222226</v>
      </c>
      <c r="L48" s="71">
        <f t="shared" si="7"/>
        <v>220.56300000000002</v>
      </c>
    </row>
    <row r="49" spans="1:12" ht="13.5" thickBot="1">
      <c r="A49" s="72" t="s">
        <v>209</v>
      </c>
      <c r="B49" s="102">
        <v>27</v>
      </c>
      <c r="C49" s="74">
        <v>2200</v>
      </c>
      <c r="D49" s="74">
        <v>90</v>
      </c>
      <c r="E49" s="74">
        <v>90</v>
      </c>
      <c r="F49" s="74">
        <v>5</v>
      </c>
      <c r="G49" s="103">
        <f t="shared" si="8"/>
        <v>0.99</v>
      </c>
      <c r="H49" s="104">
        <f t="shared" si="9"/>
        <v>0.02673</v>
      </c>
      <c r="I49" s="68">
        <v>1167</v>
      </c>
      <c r="J49" s="69">
        <f t="shared" si="10"/>
        <v>1155.33</v>
      </c>
      <c r="K49" s="105">
        <f t="shared" si="11"/>
        <v>43222.222222222226</v>
      </c>
      <c r="L49" s="71">
        <f t="shared" si="7"/>
        <v>231.06600000000003</v>
      </c>
    </row>
    <row r="50" spans="1:12" ht="13.5" thickBot="1">
      <c r="A50" s="72" t="s">
        <v>209</v>
      </c>
      <c r="B50" s="102">
        <v>27</v>
      </c>
      <c r="C50" s="74">
        <v>2300</v>
      </c>
      <c r="D50" s="74">
        <v>90</v>
      </c>
      <c r="E50" s="74">
        <v>90</v>
      </c>
      <c r="F50" s="74">
        <v>5</v>
      </c>
      <c r="G50" s="103">
        <f t="shared" si="8"/>
        <v>1.035</v>
      </c>
      <c r="H50" s="104">
        <f t="shared" si="9"/>
        <v>0.027945</v>
      </c>
      <c r="I50" s="68">
        <v>1167</v>
      </c>
      <c r="J50" s="69">
        <f t="shared" si="10"/>
        <v>1207.8449999999998</v>
      </c>
      <c r="K50" s="105">
        <f t="shared" si="11"/>
        <v>43222.222222222226</v>
      </c>
      <c r="L50" s="71">
        <f t="shared" si="7"/>
        <v>241.56900000000005</v>
      </c>
    </row>
    <row r="51" spans="1:12" ht="13.5" thickBot="1">
      <c r="A51" s="72" t="s">
        <v>209</v>
      </c>
      <c r="B51" s="102">
        <v>27</v>
      </c>
      <c r="C51" s="74">
        <v>2400</v>
      </c>
      <c r="D51" s="74">
        <v>90</v>
      </c>
      <c r="E51" s="74">
        <v>90</v>
      </c>
      <c r="F51" s="74">
        <v>5</v>
      </c>
      <c r="G51" s="103">
        <f t="shared" si="8"/>
        <v>1.08</v>
      </c>
      <c r="H51" s="104">
        <f t="shared" si="9"/>
        <v>0.02916</v>
      </c>
      <c r="I51" s="68">
        <v>1167</v>
      </c>
      <c r="J51" s="69">
        <f t="shared" si="10"/>
        <v>1260.3600000000001</v>
      </c>
      <c r="K51" s="105">
        <f t="shared" si="11"/>
        <v>43222.222222222226</v>
      </c>
      <c r="L51" s="71">
        <f t="shared" si="7"/>
        <v>252.07200000000003</v>
      </c>
    </row>
    <row r="52" spans="1:12" ht="13.5" thickBot="1">
      <c r="A52" s="72" t="s">
        <v>209</v>
      </c>
      <c r="B52" s="102">
        <v>27</v>
      </c>
      <c r="C52" s="74">
        <v>2500</v>
      </c>
      <c r="D52" s="74">
        <v>90</v>
      </c>
      <c r="E52" s="74">
        <v>90</v>
      </c>
      <c r="F52" s="74">
        <v>5</v>
      </c>
      <c r="G52" s="103">
        <f t="shared" si="8"/>
        <v>1.125</v>
      </c>
      <c r="H52" s="104">
        <f t="shared" si="9"/>
        <v>0.030375</v>
      </c>
      <c r="I52" s="68">
        <v>1167</v>
      </c>
      <c r="J52" s="69">
        <f t="shared" si="10"/>
        <v>1312.875</v>
      </c>
      <c r="K52" s="105">
        <f t="shared" si="11"/>
        <v>43222.222222222226</v>
      </c>
      <c r="L52" s="71">
        <f>H52*K52/F52</f>
        <v>262.575</v>
      </c>
    </row>
    <row r="53" spans="1:12" ht="13.5" thickBot="1">
      <c r="A53" s="72" t="s">
        <v>209</v>
      </c>
      <c r="B53" s="102">
        <v>27</v>
      </c>
      <c r="C53" s="74">
        <v>2600</v>
      </c>
      <c r="D53" s="74">
        <v>90</v>
      </c>
      <c r="E53" s="74">
        <v>90</v>
      </c>
      <c r="F53" s="74">
        <v>5</v>
      </c>
      <c r="G53" s="103">
        <f t="shared" si="8"/>
        <v>1.17</v>
      </c>
      <c r="H53" s="104">
        <f t="shared" si="9"/>
        <v>0.03159</v>
      </c>
      <c r="I53" s="68">
        <v>1167</v>
      </c>
      <c r="J53" s="69">
        <f t="shared" si="10"/>
        <v>1365.3899999999999</v>
      </c>
      <c r="K53" s="105">
        <f t="shared" si="11"/>
        <v>43222.222222222226</v>
      </c>
      <c r="L53" s="71">
        <f>H53*K53/F53</f>
        <v>273.07800000000003</v>
      </c>
    </row>
    <row r="54" spans="1:12" ht="13.5" thickBot="1">
      <c r="A54" s="72" t="s">
        <v>209</v>
      </c>
      <c r="B54" s="102">
        <v>27</v>
      </c>
      <c r="C54" s="74">
        <v>2700</v>
      </c>
      <c r="D54" s="74">
        <v>90</v>
      </c>
      <c r="E54" s="74">
        <v>90</v>
      </c>
      <c r="F54" s="74">
        <v>5</v>
      </c>
      <c r="G54" s="103">
        <f t="shared" si="8"/>
        <v>1.215</v>
      </c>
      <c r="H54" s="104">
        <f t="shared" si="9"/>
        <v>0.032805</v>
      </c>
      <c r="I54" s="68">
        <v>1167</v>
      </c>
      <c r="J54" s="69">
        <f t="shared" si="10"/>
        <v>1417.9050000000002</v>
      </c>
      <c r="K54" s="105">
        <f t="shared" si="11"/>
        <v>43222.222222222226</v>
      </c>
      <c r="L54" s="71">
        <f>H54*K54/F54</f>
        <v>283.581</v>
      </c>
    </row>
    <row r="55" spans="1:12" ht="13.5" thickBot="1">
      <c r="A55" s="72" t="s">
        <v>209</v>
      </c>
      <c r="B55" s="102">
        <v>27</v>
      </c>
      <c r="C55" s="74">
        <v>2800</v>
      </c>
      <c r="D55" s="74">
        <v>90</v>
      </c>
      <c r="E55" s="74">
        <v>90</v>
      </c>
      <c r="F55" s="74">
        <v>5</v>
      </c>
      <c r="G55" s="103">
        <f t="shared" si="8"/>
        <v>1.26</v>
      </c>
      <c r="H55" s="104">
        <f t="shared" si="9"/>
        <v>0.03402</v>
      </c>
      <c r="I55" s="68">
        <v>1167</v>
      </c>
      <c r="J55" s="69">
        <f t="shared" si="10"/>
        <v>1470.42</v>
      </c>
      <c r="K55" s="105">
        <f t="shared" si="11"/>
        <v>43222.222222222226</v>
      </c>
      <c r="L55" s="71">
        <f>H55*K55/F55</f>
        <v>294.08400000000006</v>
      </c>
    </row>
    <row r="56" spans="1:12" ht="13.5" thickBot="1">
      <c r="A56" s="72" t="s">
        <v>209</v>
      </c>
      <c r="B56" s="102">
        <v>27</v>
      </c>
      <c r="C56" s="74">
        <v>2900</v>
      </c>
      <c r="D56" s="74">
        <v>90</v>
      </c>
      <c r="E56" s="74">
        <v>90</v>
      </c>
      <c r="F56" s="74">
        <v>5</v>
      </c>
      <c r="G56" s="103">
        <f t="shared" si="8"/>
        <v>1.305</v>
      </c>
      <c r="H56" s="104">
        <f t="shared" si="9"/>
        <v>0.035235</v>
      </c>
      <c r="I56" s="68">
        <v>1167</v>
      </c>
      <c r="J56" s="69">
        <f t="shared" si="10"/>
        <v>1522.935</v>
      </c>
      <c r="K56" s="105">
        <f t="shared" si="11"/>
        <v>43222.222222222226</v>
      </c>
      <c r="L56" s="71">
        <f t="shared" si="7"/>
        <v>304.58700000000005</v>
      </c>
    </row>
    <row r="57" spans="1:12" ht="13.5" thickBot="1">
      <c r="A57" s="77" t="s">
        <v>209</v>
      </c>
      <c r="B57" s="121">
        <v>27</v>
      </c>
      <c r="C57" s="80">
        <v>3000</v>
      </c>
      <c r="D57" s="80">
        <v>90</v>
      </c>
      <c r="E57" s="80">
        <v>90</v>
      </c>
      <c r="F57" s="80">
        <v>5</v>
      </c>
      <c r="G57" s="122">
        <f t="shared" si="8"/>
        <v>1.35</v>
      </c>
      <c r="H57" s="123">
        <f t="shared" si="9"/>
        <v>0.03645</v>
      </c>
      <c r="I57" s="124">
        <v>1167</v>
      </c>
      <c r="J57" s="125">
        <f t="shared" si="10"/>
        <v>1575.45</v>
      </c>
      <c r="K57" s="126">
        <f t="shared" si="11"/>
        <v>43222.222222222226</v>
      </c>
      <c r="L57" s="82">
        <f t="shared" si="7"/>
        <v>315.09000000000003</v>
      </c>
    </row>
    <row r="58" spans="1:12" s="94" customFormat="1" ht="12.75">
      <c r="A58" s="127"/>
      <c r="B58" s="128"/>
      <c r="C58" s="129"/>
      <c r="D58" s="129"/>
      <c r="E58" s="129"/>
      <c r="F58" s="129"/>
      <c r="G58" s="130"/>
      <c r="H58" s="131"/>
      <c r="I58" s="132"/>
      <c r="J58" s="132"/>
      <c r="K58" s="133"/>
      <c r="L58" s="134"/>
    </row>
    <row r="59" spans="1:12" s="94" customFormat="1" ht="27" customHeight="1" thickBot="1">
      <c r="A59" s="127"/>
      <c r="B59" s="226" t="s">
        <v>211</v>
      </c>
      <c r="C59" s="226"/>
      <c r="D59" s="226"/>
      <c r="E59" s="226"/>
      <c r="F59" s="226"/>
      <c r="G59" s="226"/>
      <c r="H59" s="226"/>
      <c r="I59" s="226"/>
      <c r="J59" s="226"/>
      <c r="K59" s="226"/>
      <c r="L59" s="134"/>
    </row>
    <row r="60" spans="1:12" s="94" customFormat="1" ht="12.75">
      <c r="A60" s="48" t="s">
        <v>193</v>
      </c>
      <c r="B60" s="49" t="s">
        <v>194</v>
      </c>
      <c r="C60" s="49" t="s">
        <v>146</v>
      </c>
      <c r="D60" s="49" t="s">
        <v>195</v>
      </c>
      <c r="E60" s="49" t="s">
        <v>196</v>
      </c>
      <c r="F60" s="49" t="s">
        <v>197</v>
      </c>
      <c r="G60" s="49" t="s">
        <v>198</v>
      </c>
      <c r="H60" s="50" t="s">
        <v>199</v>
      </c>
      <c r="I60" s="51" t="s">
        <v>200</v>
      </c>
      <c r="J60" s="52" t="s">
        <v>200</v>
      </c>
      <c r="K60" s="53" t="s">
        <v>201</v>
      </c>
      <c r="L60" s="54" t="s">
        <v>200</v>
      </c>
    </row>
    <row r="61" spans="1:12" s="94" customFormat="1" ht="13.5" thickBot="1">
      <c r="A61" s="55"/>
      <c r="B61" s="56" t="s">
        <v>67</v>
      </c>
      <c r="C61" s="56" t="s">
        <v>67</v>
      </c>
      <c r="D61" s="56" t="s">
        <v>67</v>
      </c>
      <c r="E61" s="56" t="s">
        <v>67</v>
      </c>
      <c r="F61" s="56" t="s">
        <v>202</v>
      </c>
      <c r="G61" s="56" t="s">
        <v>203</v>
      </c>
      <c r="H61" s="57" t="s">
        <v>204</v>
      </c>
      <c r="I61" s="58" t="s">
        <v>205</v>
      </c>
      <c r="J61" s="59" t="s">
        <v>206</v>
      </c>
      <c r="K61" s="60" t="s">
        <v>207</v>
      </c>
      <c r="L61" s="61" t="s">
        <v>208</v>
      </c>
    </row>
    <row r="62" spans="1:12" s="94" customFormat="1" ht="13.5" thickBot="1">
      <c r="A62" s="62" t="s">
        <v>39</v>
      </c>
      <c r="B62" s="102">
        <v>27</v>
      </c>
      <c r="C62" s="86">
        <v>2000</v>
      </c>
      <c r="D62" s="86">
        <v>90</v>
      </c>
      <c r="E62" s="86">
        <v>90</v>
      </c>
      <c r="F62" s="86">
        <v>5</v>
      </c>
      <c r="G62" s="103">
        <f>C62*E62*F62/1000000</f>
        <v>0.9</v>
      </c>
      <c r="H62" s="104">
        <f>B62*C62*D62*F62/1000000000</f>
        <v>0.0243</v>
      </c>
      <c r="I62" s="68">
        <v>2000</v>
      </c>
      <c r="J62" s="69">
        <f>G62*I62</f>
        <v>1800</v>
      </c>
      <c r="K62" s="105">
        <f>1000/B62*I62</f>
        <v>74074.07407407407</v>
      </c>
      <c r="L62" s="88">
        <f aca="true" t="shared" si="12" ref="L62:L72">H62*K62/F62</f>
        <v>359.99999999999994</v>
      </c>
    </row>
    <row r="63" spans="1:12" s="94" customFormat="1" ht="13.5" thickBot="1">
      <c r="A63" s="72" t="s">
        <v>39</v>
      </c>
      <c r="B63" s="102">
        <v>27</v>
      </c>
      <c r="C63" s="74">
        <v>2100</v>
      </c>
      <c r="D63" s="74">
        <v>90</v>
      </c>
      <c r="E63" s="74">
        <v>90</v>
      </c>
      <c r="F63" s="74">
        <v>5</v>
      </c>
      <c r="G63" s="103">
        <f aca="true" t="shared" si="13" ref="G63:G72">C63*E63*F63/1000000</f>
        <v>0.945</v>
      </c>
      <c r="H63" s="104">
        <f aca="true" t="shared" si="14" ref="H63:H72">B63*C63*D63*F63/1000000000</f>
        <v>0.025515</v>
      </c>
      <c r="I63" s="68">
        <v>2000</v>
      </c>
      <c r="J63" s="69">
        <f aca="true" t="shared" si="15" ref="J63:J72">G63*I63</f>
        <v>1890</v>
      </c>
      <c r="K63" s="105">
        <f aca="true" t="shared" si="16" ref="K63:K72">1000/B63*I63</f>
        <v>74074.07407407407</v>
      </c>
      <c r="L63" s="71">
        <f t="shared" si="12"/>
        <v>378</v>
      </c>
    </row>
    <row r="64" spans="1:12" s="94" customFormat="1" ht="13.5" thickBot="1">
      <c r="A64" s="72" t="s">
        <v>39</v>
      </c>
      <c r="B64" s="102">
        <v>27</v>
      </c>
      <c r="C64" s="74">
        <v>2200</v>
      </c>
      <c r="D64" s="74">
        <v>90</v>
      </c>
      <c r="E64" s="74">
        <v>90</v>
      </c>
      <c r="F64" s="74">
        <v>5</v>
      </c>
      <c r="G64" s="103">
        <f t="shared" si="13"/>
        <v>0.99</v>
      </c>
      <c r="H64" s="104">
        <f t="shared" si="14"/>
        <v>0.02673</v>
      </c>
      <c r="I64" s="68">
        <v>2000</v>
      </c>
      <c r="J64" s="69">
        <f t="shared" si="15"/>
        <v>1980</v>
      </c>
      <c r="K64" s="105">
        <f t="shared" si="16"/>
        <v>74074.07407407407</v>
      </c>
      <c r="L64" s="71">
        <f t="shared" si="12"/>
        <v>396</v>
      </c>
    </row>
    <row r="65" spans="1:12" s="94" customFormat="1" ht="13.5" thickBot="1">
      <c r="A65" s="72" t="s">
        <v>39</v>
      </c>
      <c r="B65" s="102">
        <v>27</v>
      </c>
      <c r="C65" s="74">
        <v>2300</v>
      </c>
      <c r="D65" s="74">
        <v>90</v>
      </c>
      <c r="E65" s="74">
        <v>90</v>
      </c>
      <c r="F65" s="74">
        <v>5</v>
      </c>
      <c r="G65" s="103">
        <f t="shared" si="13"/>
        <v>1.035</v>
      </c>
      <c r="H65" s="104">
        <f t="shared" si="14"/>
        <v>0.027945</v>
      </c>
      <c r="I65" s="68">
        <v>2000</v>
      </c>
      <c r="J65" s="69">
        <f t="shared" si="15"/>
        <v>2070</v>
      </c>
      <c r="K65" s="105">
        <f t="shared" si="16"/>
        <v>74074.07407407407</v>
      </c>
      <c r="L65" s="71">
        <f t="shared" si="12"/>
        <v>414</v>
      </c>
    </row>
    <row r="66" spans="1:12" s="94" customFormat="1" ht="13.5" thickBot="1">
      <c r="A66" s="72" t="s">
        <v>39</v>
      </c>
      <c r="B66" s="102">
        <v>27</v>
      </c>
      <c r="C66" s="74">
        <v>2400</v>
      </c>
      <c r="D66" s="74">
        <v>90</v>
      </c>
      <c r="E66" s="74">
        <v>90</v>
      </c>
      <c r="F66" s="74">
        <v>5</v>
      </c>
      <c r="G66" s="103">
        <f t="shared" si="13"/>
        <v>1.08</v>
      </c>
      <c r="H66" s="104">
        <f t="shared" si="14"/>
        <v>0.02916</v>
      </c>
      <c r="I66" s="68">
        <v>2000</v>
      </c>
      <c r="J66" s="69">
        <f t="shared" si="15"/>
        <v>2160</v>
      </c>
      <c r="K66" s="105">
        <f t="shared" si="16"/>
        <v>74074.07407407407</v>
      </c>
      <c r="L66" s="71">
        <f t="shared" si="12"/>
        <v>432</v>
      </c>
    </row>
    <row r="67" spans="1:12" s="94" customFormat="1" ht="13.5" thickBot="1">
      <c r="A67" s="72" t="s">
        <v>39</v>
      </c>
      <c r="B67" s="102">
        <v>27</v>
      </c>
      <c r="C67" s="74">
        <v>2500</v>
      </c>
      <c r="D67" s="74">
        <v>90</v>
      </c>
      <c r="E67" s="74">
        <v>90</v>
      </c>
      <c r="F67" s="74">
        <v>5</v>
      </c>
      <c r="G67" s="103">
        <f t="shared" si="13"/>
        <v>1.125</v>
      </c>
      <c r="H67" s="104">
        <f t="shared" si="14"/>
        <v>0.030375</v>
      </c>
      <c r="I67" s="68">
        <v>2000</v>
      </c>
      <c r="J67" s="69">
        <f t="shared" si="15"/>
        <v>2250</v>
      </c>
      <c r="K67" s="105">
        <f t="shared" si="16"/>
        <v>74074.07407407407</v>
      </c>
      <c r="L67" s="71">
        <f t="shared" si="12"/>
        <v>450</v>
      </c>
    </row>
    <row r="68" spans="1:12" s="94" customFormat="1" ht="13.5" thickBot="1">
      <c r="A68" s="72" t="s">
        <v>39</v>
      </c>
      <c r="B68" s="102">
        <v>27</v>
      </c>
      <c r="C68" s="74">
        <v>2600</v>
      </c>
      <c r="D68" s="74">
        <v>90</v>
      </c>
      <c r="E68" s="74">
        <v>90</v>
      </c>
      <c r="F68" s="74">
        <v>5</v>
      </c>
      <c r="G68" s="103">
        <f t="shared" si="13"/>
        <v>1.17</v>
      </c>
      <c r="H68" s="104">
        <f t="shared" si="14"/>
        <v>0.03159</v>
      </c>
      <c r="I68" s="68">
        <v>2000</v>
      </c>
      <c r="J68" s="69">
        <f t="shared" si="15"/>
        <v>2340</v>
      </c>
      <c r="K68" s="105">
        <f t="shared" si="16"/>
        <v>74074.07407407407</v>
      </c>
      <c r="L68" s="71">
        <f t="shared" si="12"/>
        <v>468</v>
      </c>
    </row>
    <row r="69" spans="1:12" s="94" customFormat="1" ht="13.5" thickBot="1">
      <c r="A69" s="72" t="s">
        <v>39</v>
      </c>
      <c r="B69" s="102">
        <v>27</v>
      </c>
      <c r="C69" s="74">
        <v>2700</v>
      </c>
      <c r="D69" s="74">
        <v>90</v>
      </c>
      <c r="E69" s="74">
        <v>90</v>
      </c>
      <c r="F69" s="74">
        <v>5</v>
      </c>
      <c r="G69" s="103">
        <f t="shared" si="13"/>
        <v>1.215</v>
      </c>
      <c r="H69" s="104">
        <f t="shared" si="14"/>
        <v>0.032805</v>
      </c>
      <c r="I69" s="68">
        <v>2000</v>
      </c>
      <c r="J69" s="69">
        <f t="shared" si="15"/>
        <v>2430</v>
      </c>
      <c r="K69" s="105">
        <f t="shared" si="16"/>
        <v>74074.07407407407</v>
      </c>
      <c r="L69" s="71">
        <f t="shared" si="12"/>
        <v>486</v>
      </c>
    </row>
    <row r="70" spans="1:12" s="94" customFormat="1" ht="13.5" thickBot="1">
      <c r="A70" s="72" t="s">
        <v>39</v>
      </c>
      <c r="B70" s="102">
        <v>27</v>
      </c>
      <c r="C70" s="74">
        <v>2800</v>
      </c>
      <c r="D70" s="74">
        <v>90</v>
      </c>
      <c r="E70" s="74">
        <v>90</v>
      </c>
      <c r="F70" s="74">
        <v>5</v>
      </c>
      <c r="G70" s="103">
        <f t="shared" si="13"/>
        <v>1.26</v>
      </c>
      <c r="H70" s="104">
        <f t="shared" si="14"/>
        <v>0.03402</v>
      </c>
      <c r="I70" s="68">
        <v>2000</v>
      </c>
      <c r="J70" s="69">
        <f t="shared" si="15"/>
        <v>2520</v>
      </c>
      <c r="K70" s="105">
        <f t="shared" si="16"/>
        <v>74074.07407407407</v>
      </c>
      <c r="L70" s="71">
        <f t="shared" si="12"/>
        <v>504</v>
      </c>
    </row>
    <row r="71" spans="1:12" s="94" customFormat="1" ht="13.5" thickBot="1">
      <c r="A71" s="72" t="s">
        <v>39</v>
      </c>
      <c r="B71" s="102">
        <v>27</v>
      </c>
      <c r="C71" s="106">
        <v>2900</v>
      </c>
      <c r="D71" s="74">
        <v>90</v>
      </c>
      <c r="E71" s="74">
        <v>90</v>
      </c>
      <c r="F71" s="74">
        <v>5</v>
      </c>
      <c r="G71" s="103">
        <f t="shared" si="13"/>
        <v>1.305</v>
      </c>
      <c r="H71" s="104">
        <f t="shared" si="14"/>
        <v>0.035235</v>
      </c>
      <c r="I71" s="68">
        <v>2000</v>
      </c>
      <c r="J71" s="69">
        <f t="shared" si="15"/>
        <v>2610</v>
      </c>
      <c r="K71" s="105">
        <f t="shared" si="16"/>
        <v>74074.07407407407</v>
      </c>
      <c r="L71" s="71">
        <f t="shared" si="12"/>
        <v>522</v>
      </c>
    </row>
    <row r="72" spans="1:12" s="94" customFormat="1" ht="13.5" thickBot="1">
      <c r="A72" s="77" t="s">
        <v>39</v>
      </c>
      <c r="B72" s="121">
        <v>27</v>
      </c>
      <c r="C72" s="135">
        <v>3000</v>
      </c>
      <c r="D72" s="80">
        <v>90</v>
      </c>
      <c r="E72" s="80">
        <v>90</v>
      </c>
      <c r="F72" s="80">
        <v>5</v>
      </c>
      <c r="G72" s="122">
        <f t="shared" si="13"/>
        <v>1.35</v>
      </c>
      <c r="H72" s="123">
        <f t="shared" si="14"/>
        <v>0.03645</v>
      </c>
      <c r="I72" s="68">
        <v>2000</v>
      </c>
      <c r="J72" s="125">
        <f t="shared" si="15"/>
        <v>2700</v>
      </c>
      <c r="K72" s="126">
        <f t="shared" si="16"/>
        <v>74074.07407407407</v>
      </c>
      <c r="L72" s="82">
        <f t="shared" si="12"/>
        <v>540</v>
      </c>
    </row>
    <row r="73" spans="1:7" ht="12.75">
      <c r="A73" s="136" t="s">
        <v>212</v>
      </c>
      <c r="B73" s="137"/>
      <c r="C73" s="138" t="s">
        <v>213</v>
      </c>
      <c r="D73" s="139" t="s">
        <v>146</v>
      </c>
      <c r="E73" s="139" t="s">
        <v>214</v>
      </c>
      <c r="F73" s="139" t="s">
        <v>215</v>
      </c>
      <c r="G73" s="140" t="s">
        <v>9</v>
      </c>
    </row>
    <row r="74" spans="1:7" ht="13.5" thickBot="1">
      <c r="A74" s="141"/>
      <c r="B74" s="142"/>
      <c r="C74" s="143" t="s">
        <v>216</v>
      </c>
      <c r="D74" s="144" t="s">
        <v>216</v>
      </c>
      <c r="E74" s="56" t="s">
        <v>216</v>
      </c>
      <c r="F74" s="56" t="s">
        <v>217</v>
      </c>
      <c r="G74" s="145"/>
    </row>
    <row r="75" spans="1:7" ht="12.75">
      <c r="A75" s="146" t="s">
        <v>218</v>
      </c>
      <c r="B75" s="147" t="s">
        <v>129</v>
      </c>
      <c r="C75" s="148">
        <v>14</v>
      </c>
      <c r="D75" s="85"/>
      <c r="E75" s="149">
        <v>30</v>
      </c>
      <c r="F75" s="150">
        <v>30</v>
      </c>
      <c r="G75" s="151" t="s">
        <v>39</v>
      </c>
    </row>
    <row r="76" spans="1:10" ht="12.75">
      <c r="A76" s="152" t="s">
        <v>219</v>
      </c>
      <c r="B76" s="153"/>
      <c r="C76" s="154"/>
      <c r="D76" s="155"/>
      <c r="E76" s="156"/>
      <c r="F76" s="157"/>
      <c r="G76" s="158"/>
      <c r="J76" t="s">
        <v>129</v>
      </c>
    </row>
    <row r="77" spans="1:7" ht="12.75">
      <c r="A77" s="146" t="s">
        <v>220</v>
      </c>
      <c r="B77" s="147"/>
      <c r="C77" s="148">
        <v>14</v>
      </c>
      <c r="D77" s="85"/>
      <c r="E77" s="149">
        <v>70</v>
      </c>
      <c r="F77" s="159">
        <v>49</v>
      </c>
      <c r="G77" s="151" t="s">
        <v>39</v>
      </c>
    </row>
    <row r="78" spans="1:9" ht="13.5" thickBot="1">
      <c r="A78" s="160" t="s">
        <v>221</v>
      </c>
      <c r="B78" s="161"/>
      <c r="C78" s="162">
        <v>14</v>
      </c>
      <c r="D78" s="79"/>
      <c r="E78" s="163">
        <v>45</v>
      </c>
      <c r="F78" s="164">
        <v>35</v>
      </c>
      <c r="G78" s="165" t="s">
        <v>39</v>
      </c>
      <c r="I78" t="s">
        <v>129</v>
      </c>
    </row>
  </sheetData>
  <sheetProtection/>
  <mergeCells count="3">
    <mergeCell ref="B3:K3"/>
    <mergeCell ref="B33:K33"/>
    <mergeCell ref="B59:K59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"/>
  <sheetViews>
    <sheetView zoomScale="75" zoomScaleNormal="75" zoomScalePageLayoutView="0" workbookViewId="0" topLeftCell="A1">
      <selection activeCell="C2" sqref="C2:E2"/>
    </sheetView>
  </sheetViews>
  <sheetFormatPr defaultColWidth="9.140625" defaultRowHeight="12.75"/>
  <cols>
    <col min="1" max="1" width="5.140625" style="175" customWidth="1"/>
    <col min="2" max="2" width="33.28125" style="175" customWidth="1"/>
    <col min="3" max="3" width="10.7109375" style="175" customWidth="1"/>
    <col min="4" max="4" width="9.28125" style="175" customWidth="1"/>
    <col min="5" max="5" width="26.8515625" style="175" customWidth="1"/>
    <col min="6" max="6" width="22.7109375" style="175" customWidth="1"/>
    <col min="7" max="16384" width="9.140625" style="175" customWidth="1"/>
  </cols>
  <sheetData>
    <row r="2" spans="3:5" ht="52.5" customHeight="1">
      <c r="C2" s="209" t="s">
        <v>2</v>
      </c>
      <c r="D2" s="209"/>
      <c r="E2" s="209"/>
    </row>
    <row r="3" spans="1:6" ht="20.25">
      <c r="A3" s="223" t="s">
        <v>7</v>
      </c>
      <c r="B3" s="209" t="s">
        <v>8</v>
      </c>
      <c r="C3" s="209" t="s">
        <v>9</v>
      </c>
      <c r="D3" s="209" t="s">
        <v>10</v>
      </c>
      <c r="E3" s="170" t="s">
        <v>11</v>
      </c>
      <c r="F3" s="209" t="s">
        <v>14</v>
      </c>
    </row>
    <row r="4" spans="1:6" ht="21.75" customHeight="1">
      <c r="A4" s="223"/>
      <c r="B4" s="209"/>
      <c r="C4" s="209"/>
      <c r="D4" s="209"/>
      <c r="E4" s="188" t="s">
        <v>56</v>
      </c>
      <c r="F4" s="209"/>
    </row>
    <row r="5" spans="1:6" ht="30.75" customHeight="1">
      <c r="A5" s="170">
        <v>1</v>
      </c>
      <c r="B5" s="190" t="s">
        <v>192</v>
      </c>
      <c r="C5" s="209">
        <v>1</v>
      </c>
      <c r="D5" s="218" t="s">
        <v>13</v>
      </c>
      <c r="E5" s="224">
        <v>8500</v>
      </c>
      <c r="F5" s="210" t="s">
        <v>225</v>
      </c>
    </row>
    <row r="6" spans="1:6" ht="30.75" customHeight="1">
      <c r="A6" s="170">
        <v>2</v>
      </c>
      <c r="B6" s="190" t="s">
        <v>18</v>
      </c>
      <c r="C6" s="209"/>
      <c r="D6" s="218"/>
      <c r="E6" s="224"/>
      <c r="F6" s="210"/>
    </row>
    <row r="7" spans="1:6" ht="30.75" customHeight="1">
      <c r="A7" s="170">
        <v>3</v>
      </c>
      <c r="B7" s="190" t="s">
        <v>16</v>
      </c>
      <c r="C7" s="209">
        <v>1</v>
      </c>
      <c r="D7" s="218" t="s">
        <v>13</v>
      </c>
      <c r="E7" s="224">
        <v>11000</v>
      </c>
      <c r="F7" s="210" t="s">
        <v>224</v>
      </c>
    </row>
    <row r="8" spans="1:6" ht="30.75" customHeight="1">
      <c r="A8" s="170">
        <v>4</v>
      </c>
      <c r="B8" s="190" t="s">
        <v>20</v>
      </c>
      <c r="C8" s="209"/>
      <c r="D8" s="218"/>
      <c r="E8" s="224"/>
      <c r="F8" s="210"/>
    </row>
    <row r="9" spans="1:6" ht="30.75" customHeight="1">
      <c r="A9" s="170">
        <v>5</v>
      </c>
      <c r="B9" s="190" t="s">
        <v>17</v>
      </c>
      <c r="C9" s="209"/>
      <c r="D9" s="218"/>
      <c r="E9" s="224"/>
      <c r="F9" s="210"/>
    </row>
  </sheetData>
  <sheetProtection/>
  <mergeCells count="14">
    <mergeCell ref="C2:E2"/>
    <mergeCell ref="B3:B4"/>
    <mergeCell ref="F3:F4"/>
    <mergeCell ref="D3:D4"/>
    <mergeCell ref="A3:A4"/>
    <mergeCell ref="C3:C4"/>
    <mergeCell ref="F7:F9"/>
    <mergeCell ref="C5:C6"/>
    <mergeCell ref="D5:D6"/>
    <mergeCell ref="E5:E6"/>
    <mergeCell ref="F5:F6"/>
    <mergeCell ref="C7:C9"/>
    <mergeCell ref="D7:D9"/>
    <mergeCell ref="E7: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="75" zoomScaleNormal="75" zoomScalePageLayoutView="0" workbookViewId="0" topLeftCell="A1">
      <selection activeCell="J21" sqref="J21"/>
    </sheetView>
  </sheetViews>
  <sheetFormatPr defaultColWidth="9.140625" defaultRowHeight="12.75"/>
  <cols>
    <col min="1" max="1" width="7.8515625" style="169" customWidth="1"/>
    <col min="2" max="2" width="23.28125" style="169" customWidth="1"/>
    <col min="3" max="3" width="21.421875" style="169" customWidth="1"/>
    <col min="4" max="4" width="9.00390625" style="169" customWidth="1"/>
    <col min="5" max="5" width="10.421875" style="169" customWidth="1"/>
    <col min="6" max="6" width="28.28125" style="169" customWidth="1"/>
    <col min="7" max="7" width="26.421875" style="169" customWidth="1"/>
    <col min="8" max="8" width="10.57421875" style="169" bestFit="1" customWidth="1"/>
    <col min="9" max="9" width="11.8515625" style="169" customWidth="1"/>
    <col min="10" max="10" width="15.28125" style="169" customWidth="1"/>
    <col min="11" max="11" width="22.421875" style="169" bestFit="1" customWidth="1"/>
    <col min="12" max="16384" width="9.140625" style="169" customWidth="1"/>
  </cols>
  <sheetData>
    <row r="1" s="167" customFormat="1" ht="12.75"/>
    <row r="2" spans="1:10" s="168" customFormat="1" ht="54" customHeight="1">
      <c r="A2" s="175"/>
      <c r="B2" s="175"/>
      <c r="C2" s="209" t="s">
        <v>5</v>
      </c>
      <c r="D2" s="209"/>
      <c r="E2" s="209"/>
      <c r="F2" s="209"/>
      <c r="G2" s="201"/>
      <c r="H2" s="191"/>
      <c r="I2" s="191"/>
      <c r="J2" s="192"/>
    </row>
    <row r="3" spans="1:10" s="194" customFormat="1" ht="29.25" customHeight="1">
      <c r="A3" s="223" t="s">
        <v>7</v>
      </c>
      <c r="B3" s="209" t="s">
        <v>8</v>
      </c>
      <c r="C3" s="209"/>
      <c r="D3" s="209" t="s">
        <v>9</v>
      </c>
      <c r="E3" s="209" t="s">
        <v>10</v>
      </c>
      <c r="F3" s="202" t="s">
        <v>15</v>
      </c>
      <c r="G3" s="209" t="s">
        <v>14</v>
      </c>
      <c r="H3" s="193"/>
      <c r="I3" s="193"/>
      <c r="J3" s="193"/>
    </row>
    <row r="4" spans="1:10" s="197" customFormat="1" ht="34.5" customHeight="1">
      <c r="A4" s="223"/>
      <c r="B4" s="209"/>
      <c r="C4" s="209"/>
      <c r="D4" s="209"/>
      <c r="E4" s="209"/>
      <c r="F4" s="188" t="s">
        <v>56</v>
      </c>
      <c r="G4" s="209"/>
      <c r="H4" s="195"/>
      <c r="I4" s="195"/>
      <c r="J4" s="196"/>
    </row>
    <row r="5" spans="1:10" ht="23.25" customHeight="1">
      <c r="A5" s="209">
        <v>1</v>
      </c>
      <c r="B5" s="218" t="s">
        <v>24</v>
      </c>
      <c r="C5" s="218"/>
      <c r="D5" s="218">
        <v>1</v>
      </c>
      <c r="E5" s="218" t="s">
        <v>13</v>
      </c>
      <c r="F5" s="224">
        <v>10500</v>
      </c>
      <c r="G5" s="211" t="s">
        <v>33</v>
      </c>
      <c r="H5" s="198"/>
      <c r="I5" s="198"/>
      <c r="J5" s="199"/>
    </row>
    <row r="6" spans="1:10" ht="23.25" customHeight="1">
      <c r="A6" s="209"/>
      <c r="B6" s="218" t="s">
        <v>25</v>
      </c>
      <c r="C6" s="218"/>
      <c r="D6" s="218"/>
      <c r="E6" s="218"/>
      <c r="F6" s="224"/>
      <c r="G6" s="211"/>
      <c r="H6" s="198"/>
      <c r="I6" s="198"/>
      <c r="J6" s="199"/>
    </row>
    <row r="7" spans="1:10" ht="23.25" customHeight="1">
      <c r="A7" s="209"/>
      <c r="B7" s="218" t="s">
        <v>26</v>
      </c>
      <c r="C7" s="218"/>
      <c r="D7" s="218"/>
      <c r="E7" s="218"/>
      <c r="F7" s="224"/>
      <c r="G7" s="211"/>
      <c r="H7" s="198"/>
      <c r="I7" s="198"/>
      <c r="J7" s="199"/>
    </row>
    <row r="8" spans="1:10" ht="20.25" customHeight="1">
      <c r="A8" s="209"/>
      <c r="B8" s="209" t="s">
        <v>27</v>
      </c>
      <c r="C8" s="209"/>
      <c r="D8" s="218"/>
      <c r="E8" s="218"/>
      <c r="F8" s="224"/>
      <c r="G8" s="211"/>
      <c r="H8" s="198"/>
      <c r="I8" s="198"/>
      <c r="J8" s="199"/>
    </row>
    <row r="9" spans="1:10" ht="21" customHeight="1">
      <c r="A9" s="209"/>
      <c r="B9" s="209" t="s">
        <v>28</v>
      </c>
      <c r="C9" s="209"/>
      <c r="D9" s="218"/>
      <c r="E9" s="218"/>
      <c r="F9" s="224"/>
      <c r="G9" s="211"/>
      <c r="H9" s="198"/>
      <c r="I9" s="198"/>
      <c r="J9" s="199"/>
    </row>
    <row r="10" spans="1:10" ht="21" customHeight="1">
      <c r="A10" s="209"/>
      <c r="B10" s="209" t="s">
        <v>29</v>
      </c>
      <c r="C10" s="209"/>
      <c r="D10" s="218"/>
      <c r="E10" s="218"/>
      <c r="F10" s="224"/>
      <c r="G10" s="211"/>
      <c r="H10" s="198"/>
      <c r="I10" s="198"/>
      <c r="J10" s="199"/>
    </row>
    <row r="11" spans="1:10" ht="21" customHeight="1">
      <c r="A11" s="209"/>
      <c r="B11" s="209" t="s">
        <v>30</v>
      </c>
      <c r="C11" s="209"/>
      <c r="D11" s="218"/>
      <c r="E11" s="218"/>
      <c r="F11" s="224"/>
      <c r="G11" s="211"/>
      <c r="H11" s="198"/>
      <c r="I11" s="198"/>
      <c r="J11" s="199"/>
    </row>
    <row r="12" spans="1:10" ht="21" customHeight="1">
      <c r="A12" s="209"/>
      <c r="B12" s="209" t="s">
        <v>31</v>
      </c>
      <c r="C12" s="209"/>
      <c r="D12" s="218"/>
      <c r="E12" s="218"/>
      <c r="F12" s="224"/>
      <c r="G12" s="211"/>
      <c r="H12" s="198"/>
      <c r="I12" s="198"/>
      <c r="J12" s="199"/>
    </row>
    <row r="13" spans="1:10" ht="21" customHeight="1">
      <c r="A13" s="209"/>
      <c r="B13" s="209" t="s">
        <v>32</v>
      </c>
      <c r="C13" s="209"/>
      <c r="D13" s="218"/>
      <c r="E13" s="218"/>
      <c r="F13" s="224"/>
      <c r="G13" s="211"/>
      <c r="H13" s="198"/>
      <c r="I13" s="198"/>
      <c r="J13" s="199"/>
    </row>
    <row r="14" spans="1:10" ht="23.25" customHeight="1">
      <c r="A14" s="209">
        <v>2</v>
      </c>
      <c r="B14" s="218" t="s">
        <v>21</v>
      </c>
      <c r="C14" s="218"/>
      <c r="D14" s="218">
        <v>1</v>
      </c>
      <c r="E14" s="218" t="s">
        <v>13</v>
      </c>
      <c r="F14" s="224">
        <v>12000</v>
      </c>
      <c r="G14" s="211" t="s">
        <v>223</v>
      </c>
      <c r="H14" s="199"/>
      <c r="I14" s="199"/>
      <c r="J14" s="200"/>
    </row>
    <row r="15" spans="1:10" ht="20.25">
      <c r="A15" s="209"/>
      <c r="B15" s="218" t="s">
        <v>22</v>
      </c>
      <c r="C15" s="218"/>
      <c r="D15" s="218"/>
      <c r="E15" s="218"/>
      <c r="F15" s="224"/>
      <c r="G15" s="211"/>
      <c r="J15" s="200"/>
    </row>
    <row r="16" spans="1:7" ht="20.25">
      <c r="A16" s="209"/>
      <c r="B16" s="218" t="s">
        <v>23</v>
      </c>
      <c r="C16" s="218"/>
      <c r="D16" s="218"/>
      <c r="E16" s="218"/>
      <c r="F16" s="224"/>
      <c r="G16" s="211"/>
    </row>
    <row r="17" spans="1:7" ht="20.25">
      <c r="A17" s="209"/>
      <c r="B17" s="218" t="s">
        <v>24</v>
      </c>
      <c r="C17" s="218"/>
      <c r="D17" s="218"/>
      <c r="E17" s="218"/>
      <c r="F17" s="224"/>
      <c r="G17" s="211"/>
    </row>
    <row r="18" spans="1:7" ht="20.25">
      <c r="A18" s="209"/>
      <c r="B18" s="218" t="s">
        <v>25</v>
      </c>
      <c r="C18" s="218"/>
      <c r="D18" s="218"/>
      <c r="E18" s="218"/>
      <c r="F18" s="224"/>
      <c r="G18" s="211"/>
    </row>
    <row r="19" spans="1:7" ht="20.25">
      <c r="A19" s="209"/>
      <c r="B19" s="218" t="s">
        <v>26</v>
      </c>
      <c r="C19" s="218"/>
      <c r="D19" s="218"/>
      <c r="E19" s="218"/>
      <c r="F19" s="224"/>
      <c r="G19" s="211"/>
    </row>
    <row r="20" spans="1:7" ht="20.25">
      <c r="A20" s="209"/>
      <c r="B20" s="209" t="s">
        <v>27</v>
      </c>
      <c r="C20" s="209"/>
      <c r="D20" s="218"/>
      <c r="E20" s="218"/>
      <c r="F20" s="224"/>
      <c r="G20" s="211"/>
    </row>
    <row r="21" spans="1:7" ht="20.25">
      <c r="A21" s="209"/>
      <c r="B21" s="209" t="s">
        <v>28</v>
      </c>
      <c r="C21" s="209"/>
      <c r="D21" s="218"/>
      <c r="E21" s="218"/>
      <c r="F21" s="224"/>
      <c r="G21" s="211"/>
    </row>
    <row r="22" spans="1:7" ht="20.25">
      <c r="A22" s="209"/>
      <c r="B22" s="209" t="s">
        <v>29</v>
      </c>
      <c r="C22" s="209"/>
      <c r="D22" s="218"/>
      <c r="E22" s="218"/>
      <c r="F22" s="224"/>
      <c r="G22" s="211"/>
    </row>
    <row r="23" spans="1:7" ht="20.25">
      <c r="A23" s="209"/>
      <c r="B23" s="209" t="s">
        <v>30</v>
      </c>
      <c r="C23" s="209"/>
      <c r="D23" s="218"/>
      <c r="E23" s="218"/>
      <c r="F23" s="224"/>
      <c r="G23" s="211"/>
    </row>
    <row r="24" spans="1:7" ht="20.25">
      <c r="A24" s="209"/>
      <c r="B24" s="209" t="s">
        <v>31</v>
      </c>
      <c r="C24" s="209"/>
      <c r="D24" s="218"/>
      <c r="E24" s="218"/>
      <c r="F24" s="224"/>
      <c r="G24" s="211"/>
    </row>
    <row r="25" spans="1:7" ht="20.25">
      <c r="A25" s="209"/>
      <c r="B25" s="209" t="s">
        <v>32</v>
      </c>
      <c r="C25" s="209"/>
      <c r="D25" s="218"/>
      <c r="E25" s="218"/>
      <c r="F25" s="224"/>
      <c r="G25" s="211"/>
    </row>
  </sheetData>
  <sheetProtection/>
  <mergeCells count="37">
    <mergeCell ref="C2:F2"/>
    <mergeCell ref="E5:E13"/>
    <mergeCell ref="B7:C7"/>
    <mergeCell ref="B11:C11"/>
    <mergeCell ref="B12:C12"/>
    <mergeCell ref="D5:D13"/>
    <mergeCell ref="B5:C5"/>
    <mergeCell ref="B3:C4"/>
    <mergeCell ref="F5:F13"/>
    <mergeCell ref="A5:A13"/>
    <mergeCell ref="A3:A4"/>
    <mergeCell ref="D3:D4"/>
    <mergeCell ref="G3:G4"/>
    <mergeCell ref="B6:C6"/>
    <mergeCell ref="E3:E4"/>
    <mergeCell ref="B13:C13"/>
    <mergeCell ref="B8:C8"/>
    <mergeCell ref="B9:C9"/>
    <mergeCell ref="B10:C10"/>
    <mergeCell ref="G14:G25"/>
    <mergeCell ref="B15:C15"/>
    <mergeCell ref="B16:C16"/>
    <mergeCell ref="B19:C19"/>
    <mergeCell ref="B14:C14"/>
    <mergeCell ref="D14:D25"/>
    <mergeCell ref="E14:E25"/>
    <mergeCell ref="F14:F25"/>
    <mergeCell ref="G5:G13"/>
    <mergeCell ref="A14:A25"/>
    <mergeCell ref="B22:C22"/>
    <mergeCell ref="B23:C23"/>
    <mergeCell ref="B24:C24"/>
    <mergeCell ref="B25:C25"/>
    <mergeCell ref="B20:C20"/>
    <mergeCell ref="B21:C21"/>
    <mergeCell ref="B17:C17"/>
    <mergeCell ref="B18:C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2010-03-10T15:49:01Z</cp:lastPrinted>
  <dcterms:created xsi:type="dcterms:W3CDTF">1996-10-08T23:32:33Z</dcterms:created>
  <dcterms:modified xsi:type="dcterms:W3CDTF">2018-04-24T08:57:01Z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